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ATRIX" sheetId="1" r:id="rId1"/>
    <sheet name="RADAR DIAGRAMS" sheetId="2" r:id="rId2"/>
    <sheet name="SPLAT CALCULATIONS" sheetId="3" state="hidden" r:id="rId3"/>
  </sheets>
  <definedNames>
    <definedName name="_xlnm.Print_Area" localSheetId="0">'MATRIX'!$A$1:$R$46</definedName>
    <definedName name="_xlnm.Print_Area" localSheetId="1">'RADAR DIAGRAMS'!$A$1:$T$45</definedName>
  </definedNames>
  <calcPr fullCalcOnLoad="1"/>
</workbook>
</file>

<file path=xl/sharedStrings.xml><?xml version="1.0" encoding="utf-8"?>
<sst xmlns="http://schemas.openxmlformats.org/spreadsheetml/2006/main" count="98" uniqueCount="65">
  <si>
    <t>Categories</t>
  </si>
  <si>
    <t>Social</t>
  </si>
  <si>
    <t>Economic</t>
  </si>
  <si>
    <t>Vision</t>
  </si>
  <si>
    <t>Sub-Categories</t>
  </si>
  <si>
    <t>Occupant Comfort Satisfaction</t>
  </si>
  <si>
    <t>Accessibility</t>
  </si>
  <si>
    <t>Masterplan</t>
  </si>
  <si>
    <t>Environment</t>
  </si>
  <si>
    <t>OPTION 1</t>
  </si>
  <si>
    <t>OPTION 2</t>
  </si>
  <si>
    <t>OPTION 3</t>
  </si>
  <si>
    <t>OPTION 4</t>
  </si>
  <si>
    <t>OPTION 5</t>
  </si>
  <si>
    <t>Risk</t>
  </si>
  <si>
    <t>Total</t>
  </si>
  <si>
    <t>Number of questions</t>
  </si>
  <si>
    <t>AUDE 1960-70's Buildings</t>
  </si>
  <si>
    <t>OPTION 1 Weighted</t>
  </si>
  <si>
    <t>OPTION 2 Weighted</t>
  </si>
  <si>
    <t>Total Possible Points</t>
  </si>
  <si>
    <t>constant</t>
  </si>
  <si>
    <t>input</t>
  </si>
  <si>
    <t>calc</t>
  </si>
  <si>
    <t>Overall Score</t>
  </si>
  <si>
    <t>Branding</t>
  </si>
  <si>
    <t>Space Accomodation</t>
  </si>
  <si>
    <t>Flexibility</t>
  </si>
  <si>
    <t>Development Restrictions</t>
  </si>
  <si>
    <t>Whole Life Costs</t>
  </si>
  <si>
    <t>Funding Potential</t>
  </si>
  <si>
    <t>Environmental Servicing</t>
  </si>
  <si>
    <t>Lifecycle</t>
  </si>
  <si>
    <t>Best Practice Environmental Performance</t>
  </si>
  <si>
    <t>Water Consumption</t>
  </si>
  <si>
    <t>Listing/Heritage</t>
  </si>
  <si>
    <t>Good Building Design</t>
  </si>
  <si>
    <t>Benefit</t>
  </si>
  <si>
    <t>Programme and Phasing</t>
  </si>
  <si>
    <t>Carbon Emissions</t>
  </si>
  <si>
    <t>Embodied Environmental Impact</t>
  </si>
  <si>
    <t>Name of Institution:</t>
  </si>
  <si>
    <t>Assessment By:</t>
  </si>
  <si>
    <t>Date:</t>
  </si>
  <si>
    <t>Highest Possible Raw score</t>
  </si>
  <si>
    <t>Highest Possible Weighted Score</t>
  </si>
  <si>
    <t>Option 1 Percentage</t>
  </si>
  <si>
    <t>Option 2 Percentage</t>
  </si>
  <si>
    <t>Option 3 Percentage</t>
  </si>
  <si>
    <t>OPTION 3 Weighted</t>
  </si>
  <si>
    <t>OPTION 4 Weighted</t>
  </si>
  <si>
    <t>OPTION 5 Weighted</t>
  </si>
  <si>
    <t>Option 4 Percentage</t>
  </si>
  <si>
    <t>Option 5 Percentage</t>
  </si>
  <si>
    <t>Environmental</t>
  </si>
  <si>
    <t>Legislative Compliance and Asebestos Management</t>
  </si>
  <si>
    <t>De-constructability / Ease of Delivery</t>
  </si>
  <si>
    <r>
      <t>Fixed Sub-category Weighting</t>
    </r>
    <r>
      <rPr>
        <b/>
        <sz val="10"/>
        <color indexed="10"/>
        <rFont val="Arial"/>
        <family val="2"/>
      </rPr>
      <t xml:space="preserve"> (not yet confirmed)</t>
    </r>
  </si>
  <si>
    <t>hide</t>
  </si>
  <si>
    <t>Project Title:</t>
  </si>
  <si>
    <t>Category Weightings</t>
  </si>
  <si>
    <t xml:space="preserve">Please Note: Embodied environmental impact related issues ('Lifecycle' and 'Embodied Environmental Impact') have an in-built reduced weighting   relative to the operational environmental impact related issues. For both refurbishment and new-build projects the average embodied environmental impact is approximated to 25% relative to operational impact over a 30 year lifecycle. See </t>
  </si>
  <si>
    <r>
      <t xml:space="preserve">
Sustainability Radar Graphs</t>
    </r>
    <r>
      <rPr>
        <sz val="10"/>
        <rFont val="Arial"/>
        <family val="0"/>
      </rPr>
      <t xml:space="preserve">
The radar graphs show the percentage score for each sustainability aspect on a scale radiating from the centre, which represents zero. The highest percentage represents the most sustainable option</t>
    </r>
  </si>
  <si>
    <r>
      <t xml:space="preserve">Matrix Tool   </t>
    </r>
    <r>
      <rPr>
        <sz val="8"/>
        <color indexed="9"/>
        <rFont val="Arial"/>
        <family val="2"/>
      </rPr>
      <t>Version 1.0</t>
    </r>
  </si>
  <si>
    <r>
      <t xml:space="preserve">Matrix Tool </t>
    </r>
    <r>
      <rPr>
        <sz val="8"/>
        <color indexed="9"/>
        <rFont val="Arial"/>
        <family val="2"/>
      </rPr>
      <t>Version 1.0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</si>
</sst>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%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.75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6" fillId="2" borderId="1" xfId="0" applyNumberFormat="1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/>
    </xf>
    <xf numFmtId="1" fontId="2" fillId="4" borderId="4" xfId="0" applyNumberFormat="1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/>
      <protection/>
    </xf>
    <xf numFmtId="1" fontId="2" fillId="5" borderId="4" xfId="0" applyNumberFormat="1" applyFont="1" applyFill="1" applyBorder="1" applyAlignment="1" applyProtection="1">
      <alignment/>
      <protection/>
    </xf>
    <xf numFmtId="0" fontId="2" fillId="6" borderId="2" xfId="0" applyFont="1" applyFill="1" applyBorder="1" applyAlignment="1" applyProtection="1">
      <alignment/>
      <protection/>
    </xf>
    <xf numFmtId="1" fontId="2" fillId="6" borderId="4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  <xf numFmtId="2" fontId="3" fillId="2" borderId="4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6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1" fillId="2" borderId="5" xfId="0" applyFont="1" applyFill="1" applyBorder="1" applyAlignment="1" applyProtection="1">
      <alignment wrapText="1"/>
      <protection/>
    </xf>
    <xf numFmtId="0" fontId="11" fillId="2" borderId="7" xfId="0" applyFont="1" applyFill="1" applyBorder="1" applyAlignment="1" applyProtection="1">
      <alignment wrapText="1"/>
      <protection/>
    </xf>
    <xf numFmtId="0" fontId="11" fillId="2" borderId="8" xfId="0" applyFont="1" applyFill="1" applyBorder="1" applyAlignment="1" applyProtection="1">
      <alignment wrapText="1"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3" borderId="10" xfId="0" applyFont="1" applyFill="1" applyBorder="1" applyAlignment="1" applyProtection="1">
      <alignment wrapText="1"/>
      <protection/>
    </xf>
    <xf numFmtId="0" fontId="2" fillId="4" borderId="11" xfId="0" applyFont="1" applyFill="1" applyBorder="1" applyAlignment="1" applyProtection="1">
      <alignment/>
      <protection/>
    </xf>
    <xf numFmtId="1" fontId="2" fillId="4" borderId="11" xfId="0" applyNumberFormat="1" applyFont="1" applyFill="1" applyBorder="1" applyAlignment="1" applyProtection="1">
      <alignment/>
      <protection/>
    </xf>
    <xf numFmtId="1" fontId="2" fillId="4" borderId="12" xfId="0" applyNumberFormat="1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1" fontId="2" fillId="5" borderId="11" xfId="0" applyNumberFormat="1" applyFont="1" applyFill="1" applyBorder="1" applyAlignment="1" applyProtection="1">
      <alignment/>
      <protection/>
    </xf>
    <xf numFmtId="1" fontId="2" fillId="5" borderId="12" xfId="0" applyNumberFormat="1" applyFont="1" applyFill="1" applyBorder="1" applyAlignment="1" applyProtection="1">
      <alignment/>
      <protection/>
    </xf>
    <xf numFmtId="0" fontId="2" fillId="6" borderId="11" xfId="0" applyFont="1" applyFill="1" applyBorder="1" applyAlignment="1" applyProtection="1">
      <alignment/>
      <protection/>
    </xf>
    <xf numFmtId="1" fontId="2" fillId="6" borderId="11" xfId="0" applyNumberFormat="1" applyFont="1" applyFill="1" applyBorder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2" fontId="2" fillId="2" borderId="1" xfId="0" applyNumberFormat="1" applyFont="1" applyFill="1" applyBorder="1" applyAlignment="1" applyProtection="1">
      <alignment wrapText="1"/>
      <protection/>
    </xf>
    <xf numFmtId="2" fontId="2" fillId="2" borderId="4" xfId="0" applyNumberFormat="1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wrapText="1"/>
      <protection/>
    </xf>
    <xf numFmtId="0" fontId="3" fillId="3" borderId="14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horizontal="right" wrapText="1"/>
      <protection/>
    </xf>
    <xf numFmtId="17" fontId="3" fillId="2" borderId="2" xfId="0" applyNumberFormat="1" applyFont="1" applyFill="1" applyBorder="1" applyAlignment="1" applyProtection="1">
      <alignment horizontal="left"/>
      <protection locked="0"/>
    </xf>
    <xf numFmtId="9" fontId="2" fillId="3" borderId="15" xfId="0" applyNumberFormat="1" applyFont="1" applyFill="1" applyBorder="1" applyAlignment="1" applyProtection="1">
      <alignment/>
      <protection/>
    </xf>
    <xf numFmtId="9" fontId="2" fillId="3" borderId="1" xfId="0" applyNumberFormat="1" applyFont="1" applyFill="1" applyBorder="1" applyAlignment="1" applyProtection="1">
      <alignment/>
      <protection/>
    </xf>
    <xf numFmtId="9" fontId="2" fillId="3" borderId="4" xfId="0" applyNumberFormat="1" applyFont="1" applyFill="1" applyBorder="1" applyAlignment="1" applyProtection="1">
      <alignment/>
      <protection/>
    </xf>
    <xf numFmtId="9" fontId="2" fillId="4" borderId="15" xfId="0" applyNumberFormat="1" applyFont="1" applyFill="1" applyBorder="1" applyAlignment="1" applyProtection="1">
      <alignment/>
      <protection/>
    </xf>
    <xf numFmtId="9" fontId="2" fillId="4" borderId="1" xfId="0" applyNumberFormat="1" applyFont="1" applyFill="1" applyBorder="1" applyAlignment="1" applyProtection="1">
      <alignment/>
      <protection/>
    </xf>
    <xf numFmtId="9" fontId="2" fillId="4" borderId="4" xfId="0" applyNumberFormat="1" applyFont="1" applyFill="1" applyBorder="1" applyAlignment="1" applyProtection="1">
      <alignment/>
      <protection/>
    </xf>
    <xf numFmtId="9" fontId="2" fillId="5" borderId="1" xfId="0" applyNumberFormat="1" applyFont="1" applyFill="1" applyBorder="1" applyAlignment="1" applyProtection="1">
      <alignment/>
      <protection/>
    </xf>
    <xf numFmtId="9" fontId="2" fillId="5" borderId="4" xfId="0" applyNumberFormat="1" applyFont="1" applyFill="1" applyBorder="1" applyAlignment="1" applyProtection="1">
      <alignment/>
      <protection/>
    </xf>
    <xf numFmtId="9" fontId="2" fillId="6" borderId="1" xfId="0" applyNumberFormat="1" applyFont="1" applyFill="1" applyBorder="1" applyAlignment="1" applyProtection="1">
      <alignment/>
      <protection/>
    </xf>
    <xf numFmtId="9" fontId="2" fillId="6" borderId="4" xfId="0" applyNumberFormat="1" applyFont="1" applyFill="1" applyBorder="1" applyAlignment="1" applyProtection="1">
      <alignment/>
      <protection/>
    </xf>
    <xf numFmtId="9" fontId="3" fillId="2" borderId="1" xfId="0" applyNumberFormat="1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0" fontId="3" fillId="3" borderId="21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/>
      <protection/>
    </xf>
    <xf numFmtId="0" fontId="2" fillId="5" borderId="16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3" fillId="3" borderId="22" xfId="0" applyFont="1" applyFill="1" applyBorder="1" applyAlignment="1" applyProtection="1">
      <alignment wrapText="1"/>
      <protection/>
    </xf>
    <xf numFmtId="1" fontId="2" fillId="4" borderId="17" xfId="0" applyNumberFormat="1" applyFont="1" applyFill="1" applyBorder="1" applyAlignment="1" applyProtection="1">
      <alignment/>
      <protection/>
    </xf>
    <xf numFmtId="1" fontId="2" fillId="5" borderId="17" xfId="0" applyNumberFormat="1" applyFont="1" applyFill="1" applyBorder="1" applyAlignment="1" applyProtection="1">
      <alignment/>
      <protection/>
    </xf>
    <xf numFmtId="1" fontId="2" fillId="6" borderId="17" xfId="0" applyNumberFormat="1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wrapText="1"/>
      <protection/>
    </xf>
    <xf numFmtId="0" fontId="3" fillId="2" borderId="24" xfId="0" applyFont="1" applyFill="1" applyBorder="1" applyAlignment="1" applyProtection="1">
      <alignment wrapText="1"/>
      <protection/>
    </xf>
    <xf numFmtId="0" fontId="3" fillId="2" borderId="25" xfId="0" applyFont="1" applyFill="1" applyBorder="1" applyAlignment="1" applyProtection="1">
      <alignment wrapText="1"/>
      <protection/>
    </xf>
    <xf numFmtId="0" fontId="3" fillId="7" borderId="24" xfId="0" applyFont="1" applyFill="1" applyBorder="1" applyAlignment="1" applyProtection="1">
      <alignment wrapText="1"/>
      <protection/>
    </xf>
    <xf numFmtId="0" fontId="3" fillId="8" borderId="24" xfId="0" applyFont="1" applyFill="1" applyBorder="1" applyAlignment="1" applyProtection="1">
      <alignment wrapText="1"/>
      <protection/>
    </xf>
    <xf numFmtId="0" fontId="3" fillId="9" borderId="24" xfId="0" applyFont="1" applyFill="1" applyBorder="1" applyAlignment="1" applyProtection="1">
      <alignment wrapText="1"/>
      <protection/>
    </xf>
    <xf numFmtId="0" fontId="3" fillId="10" borderId="26" xfId="0" applyFont="1" applyFill="1" applyBorder="1" applyAlignment="1" applyProtection="1">
      <alignment wrapText="1"/>
      <protection/>
    </xf>
    <xf numFmtId="0" fontId="13" fillId="2" borderId="27" xfId="0" applyFont="1" applyFill="1" applyBorder="1" applyAlignment="1" applyProtection="1">
      <alignment horizontal="left" vertical="top"/>
      <protection/>
    </xf>
    <xf numFmtId="0" fontId="0" fillId="10" borderId="11" xfId="0" applyFill="1" applyBorder="1" applyAlignment="1" applyProtection="1">
      <alignment/>
      <protection/>
    </xf>
    <xf numFmtId="17" fontId="2" fillId="10" borderId="28" xfId="0" applyNumberFormat="1" applyFont="1" applyFill="1" applyBorder="1" applyAlignment="1" applyProtection="1">
      <alignment horizontal="right"/>
      <protection/>
    </xf>
    <xf numFmtId="17" fontId="2" fillId="10" borderId="16" xfId="0" applyNumberFormat="1" applyFont="1" applyFill="1" applyBorder="1" applyAlignment="1" applyProtection="1">
      <alignment horizontal="right"/>
      <protection/>
    </xf>
    <xf numFmtId="17" fontId="2" fillId="10" borderId="29" xfId="0" applyNumberFormat="1" applyFont="1" applyFill="1" applyBorder="1" applyAlignment="1" applyProtection="1">
      <alignment horizontal="right"/>
      <protection/>
    </xf>
    <xf numFmtId="0" fontId="3" fillId="10" borderId="0" xfId="0" applyFont="1" applyFill="1" applyBorder="1" applyAlignment="1" applyProtection="1">
      <alignment wrapText="1"/>
      <protection/>
    </xf>
    <xf numFmtId="2" fontId="3" fillId="10" borderId="0" xfId="0" applyNumberFormat="1" applyFont="1" applyFill="1" applyBorder="1" applyAlignment="1" applyProtection="1">
      <alignment wrapText="1"/>
      <protection/>
    </xf>
    <xf numFmtId="0" fontId="0" fillId="10" borderId="0" xfId="0" applyFill="1" applyAlignment="1" applyProtection="1">
      <alignment wrapText="1"/>
      <protection/>
    </xf>
    <xf numFmtId="0" fontId="0" fillId="10" borderId="0" xfId="0" applyFill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3" fillId="10" borderId="8" xfId="0" applyFont="1" applyFill="1" applyBorder="1" applyAlignment="1" applyProtection="1">
      <alignment wrapText="1"/>
      <protection/>
    </xf>
    <xf numFmtId="0" fontId="3" fillId="3" borderId="30" xfId="0" applyFont="1" applyFill="1" applyBorder="1" applyAlignment="1" applyProtection="1">
      <alignment wrapText="1"/>
      <protection/>
    </xf>
    <xf numFmtId="1" fontId="2" fillId="4" borderId="31" xfId="0" applyNumberFormat="1" applyFont="1" applyFill="1" applyBorder="1" applyAlignment="1" applyProtection="1">
      <alignment/>
      <protection/>
    </xf>
    <xf numFmtId="1" fontId="2" fillId="5" borderId="31" xfId="0" applyNumberFormat="1" applyFont="1" applyFill="1" applyBorder="1" applyAlignment="1" applyProtection="1">
      <alignment/>
      <protection/>
    </xf>
    <xf numFmtId="1" fontId="2" fillId="6" borderId="31" xfId="0" applyNumberFormat="1" applyFont="1" applyFill="1" applyBorder="1" applyAlignment="1" applyProtection="1">
      <alignment/>
      <protection/>
    </xf>
    <xf numFmtId="9" fontId="3" fillId="2" borderId="4" xfId="0" applyNumberFormat="1" applyFont="1" applyFill="1" applyBorder="1" applyAlignment="1" applyProtection="1">
      <alignment wrapText="1"/>
      <protection/>
    </xf>
    <xf numFmtId="9" fontId="2" fillId="11" borderId="15" xfId="0" applyNumberFormat="1" applyFont="1" applyFill="1" applyBorder="1" applyAlignment="1" applyProtection="1">
      <alignment/>
      <protection locked="0"/>
    </xf>
    <xf numFmtId="9" fontId="2" fillId="11" borderId="1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/>
    </xf>
    <xf numFmtId="0" fontId="0" fillId="10" borderId="32" xfId="0" applyFill="1" applyBorder="1" applyAlignment="1" applyProtection="1">
      <alignment/>
      <protection/>
    </xf>
    <xf numFmtId="0" fontId="0" fillId="10" borderId="33" xfId="0" applyFill="1" applyBorder="1" applyAlignment="1" applyProtection="1">
      <alignment/>
      <protection/>
    </xf>
    <xf numFmtId="0" fontId="0" fillId="10" borderId="6" xfId="0" applyFill="1" applyBorder="1" applyAlignment="1" applyProtection="1">
      <alignment/>
      <protection/>
    </xf>
    <xf numFmtId="0" fontId="0" fillId="10" borderId="34" xfId="0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0" fillId="10" borderId="0" xfId="0" applyFont="1" applyFill="1" applyAlignment="1" applyProtection="1">
      <alignment horizontal="center"/>
      <protection/>
    </xf>
    <xf numFmtId="0" fontId="0" fillId="10" borderId="0" xfId="0" applyFont="1" applyFill="1" applyAlignment="1" applyProtection="1">
      <alignment/>
      <protection/>
    </xf>
    <xf numFmtId="0" fontId="0" fillId="12" borderId="0" xfId="0" applyFont="1" applyFill="1" applyAlignment="1" applyProtection="1">
      <alignment horizontal="center"/>
      <protection/>
    </xf>
    <xf numFmtId="17" fontId="3" fillId="2" borderId="2" xfId="0" applyNumberFormat="1" applyFont="1" applyFill="1" applyBorder="1" applyAlignment="1" applyProtection="1">
      <alignment horizontal="left"/>
      <protection/>
    </xf>
    <xf numFmtId="17" fontId="2" fillId="1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 horizontal="left"/>
      <protection/>
    </xf>
    <xf numFmtId="1" fontId="0" fillId="0" borderId="31" xfId="0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31" xfId="0" applyNumberFormat="1" applyFont="1" applyFill="1" applyBorder="1" applyAlignment="1" applyProtection="1">
      <alignment/>
      <protection/>
    </xf>
    <xf numFmtId="1" fontId="2" fillId="0" borderId="35" xfId="0" applyNumberFormat="1" applyFont="1" applyFill="1" applyBorder="1" applyAlignment="1" applyProtection="1">
      <alignment/>
      <protection/>
    </xf>
    <xf numFmtId="1" fontId="2" fillId="0" borderId="36" xfId="0" applyNumberFormat="1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wrapText="1"/>
      <protection/>
    </xf>
    <xf numFmtId="17" fontId="2" fillId="0" borderId="14" xfId="0" applyNumberFormat="1" applyFont="1" applyBorder="1" applyAlignment="1" applyProtection="1">
      <alignment horizontal="left"/>
      <protection locked="0"/>
    </xf>
    <xf numFmtId="17" fontId="2" fillId="0" borderId="13" xfId="0" applyNumberFormat="1" applyFont="1" applyBorder="1" applyAlignment="1" applyProtection="1">
      <alignment horizontal="left"/>
      <protection locked="0"/>
    </xf>
    <xf numFmtId="0" fontId="2" fillId="6" borderId="37" xfId="0" applyFont="1" applyFill="1" applyBorder="1" applyAlignment="1" applyProtection="1">
      <alignment horizontal="left"/>
      <protection/>
    </xf>
    <xf numFmtId="0" fontId="2" fillId="6" borderId="38" xfId="0" applyFont="1" applyFill="1" applyBorder="1" applyAlignment="1" applyProtection="1">
      <alignment horizontal="left"/>
      <protection/>
    </xf>
    <xf numFmtId="0" fontId="2" fillId="5" borderId="37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0" fontId="2" fillId="4" borderId="37" xfId="0" applyFont="1" applyFill="1" applyBorder="1" applyAlignment="1" applyProtection="1">
      <alignment horizontal="left"/>
      <protection/>
    </xf>
    <xf numFmtId="0" fontId="2" fillId="4" borderId="38" xfId="0" applyFont="1" applyFill="1" applyBorder="1" applyAlignment="1" applyProtection="1">
      <alignment horizontal="left"/>
      <protection/>
    </xf>
    <xf numFmtId="0" fontId="2" fillId="3" borderId="39" xfId="0" applyFont="1" applyFill="1" applyBorder="1" applyAlignment="1" applyProtection="1">
      <alignment horizontal="left"/>
      <protection/>
    </xf>
    <xf numFmtId="0" fontId="2" fillId="3" borderId="40" xfId="0" applyFont="1" applyFill="1" applyBorder="1" applyAlignment="1" applyProtection="1">
      <alignment horizontal="left"/>
      <protection/>
    </xf>
    <xf numFmtId="0" fontId="15" fillId="10" borderId="32" xfId="0" applyFont="1" applyFill="1" applyBorder="1" applyAlignment="1" applyProtection="1">
      <alignment vertical="top" wrapText="1"/>
      <protection/>
    </xf>
    <xf numFmtId="0" fontId="15" fillId="0" borderId="33" xfId="0" applyFont="1" applyBorder="1" applyAlignment="1" applyProtection="1">
      <alignment vertical="top" wrapText="1"/>
      <protection/>
    </xf>
    <xf numFmtId="0" fontId="15" fillId="0" borderId="6" xfId="0" applyFont="1" applyBorder="1" applyAlignment="1" applyProtection="1">
      <alignment vertical="top" wrapText="1"/>
      <protection/>
    </xf>
    <xf numFmtId="0" fontId="15" fillId="0" borderId="34" xfId="0" applyFont="1" applyBorder="1" applyAlignment="1" applyProtection="1">
      <alignment vertical="top" wrapText="1"/>
      <protection/>
    </xf>
    <xf numFmtId="17" fontId="2" fillId="0" borderId="19" xfId="0" applyNumberFormat="1" applyFont="1" applyBorder="1" applyAlignment="1" applyProtection="1">
      <alignment horizontal="left"/>
      <protection locked="0"/>
    </xf>
    <xf numFmtId="17" fontId="2" fillId="0" borderId="20" xfId="0" applyNumberFormat="1" applyFont="1" applyBorder="1" applyAlignment="1" applyProtection="1">
      <alignment horizontal="left"/>
      <protection locked="0"/>
    </xf>
    <xf numFmtId="17" fontId="2" fillId="0" borderId="11" xfId="0" applyNumberFormat="1" applyFont="1" applyFill="1" applyBorder="1" applyAlignment="1" applyProtection="1">
      <alignment horizontal="left"/>
      <protection locked="0"/>
    </xf>
    <xf numFmtId="17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1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CALCULATIONS'!$B$8,'SPLAT CALCULATIONS'!$B$13,'SPLAT CALCULATIONS'!$B$21,'SPLAT CALCULATIONS'!$B$28)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11875686"/>
        <c:axId val="39772311"/>
      </c:radarChart>
      <c:catAx>
        <c:axId val="11875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75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4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FF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CALCULATIONS'!$E$8,'SPLAT CALCULATIONS'!$E$13,'SPLAT CALCULATIONS'!$E$21,'SPLAT CALCULATIONS'!$E$28)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22406480"/>
        <c:axId val="331729"/>
      </c:radarChart>
      <c:catAx>
        <c:axId val="22406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06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2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CALCULATIONS'!$C$8,'SPLAT CALCULATIONS'!$C$13,'SPLAT CALCULATIONS'!$C$21,'SPLAT CALCULATIONS'!$C$28)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2985562"/>
        <c:axId val="26870059"/>
      </c:radarChart>
      <c:catAx>
        <c:axId val="2985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85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5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CALCULATIONS'!$F$8,'SPLAT CALCULATIONS'!$F$13,'SPLAT CALCULATIONS'!$F$21,'SPLAT CALCULATIONS'!$F$28)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40503940"/>
        <c:axId val="28991141"/>
      </c:radarChart>
      <c:catAx>
        <c:axId val="40503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0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OPTION 3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CALCULATIONS'!$D$8,'SPLAT CALCULATIONS'!$D$13,'SPLAT CALCULATIONS'!$D$21,'SPLAT CALCULATIONS'!$D$28)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59593678"/>
        <c:axId val="66581055"/>
      </c:radarChart>
      <c:catAx>
        <c:axId val="59593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9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66675</xdr:rowOff>
    </xdr:from>
    <xdr:to>
      <xdr:col>15</xdr:col>
      <xdr:colOff>561975</xdr:colOff>
      <xdr:row>7</xdr:row>
      <xdr:rowOff>552450</xdr:rowOff>
    </xdr:to>
    <xdr:sp>
      <xdr:nvSpPr>
        <xdr:cNvPr id="1" name="Rectangle 7"/>
        <xdr:cNvSpPr>
          <a:spLocks/>
        </xdr:cNvSpPr>
      </xdr:nvSpPr>
      <xdr:spPr>
        <a:xfrm>
          <a:off x="6467475" y="1057275"/>
          <a:ext cx="3114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each Option, please enter a score between 1 and 5 for each field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142875</xdr:rowOff>
    </xdr:from>
    <xdr:to>
      <xdr:col>6</xdr:col>
      <xdr:colOff>285750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409575" y="809625"/>
        <a:ext cx="35528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23</xdr:row>
      <xdr:rowOff>142875</xdr:rowOff>
    </xdr:from>
    <xdr:to>
      <xdr:col>6</xdr:col>
      <xdr:colOff>285750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09575" y="3886200"/>
        <a:ext cx="35528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</xdr:row>
      <xdr:rowOff>142875</xdr:rowOff>
    </xdr:from>
    <xdr:to>
      <xdr:col>12</xdr:col>
      <xdr:colOff>142875</xdr:colOff>
      <xdr:row>23</xdr:row>
      <xdr:rowOff>95250</xdr:rowOff>
    </xdr:to>
    <xdr:graphicFrame>
      <xdr:nvGraphicFramePr>
        <xdr:cNvPr id="3" name="Chart 3"/>
        <xdr:cNvGraphicFramePr/>
      </xdr:nvGraphicFramePr>
      <xdr:xfrm>
        <a:off x="4010025" y="809625"/>
        <a:ext cx="35242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23</xdr:row>
      <xdr:rowOff>142875</xdr:rowOff>
    </xdr:from>
    <xdr:to>
      <xdr:col>12</xdr:col>
      <xdr:colOff>142875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4010025" y="3886200"/>
        <a:ext cx="3524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190500</xdr:colOff>
      <xdr:row>4</xdr:row>
      <xdr:rowOff>142875</xdr:rowOff>
    </xdr:from>
    <xdr:to>
      <xdr:col>18</xdr:col>
      <xdr:colOff>47625</xdr:colOff>
      <xdr:row>23</xdr:row>
      <xdr:rowOff>95250</xdr:rowOff>
    </xdr:to>
    <xdr:graphicFrame>
      <xdr:nvGraphicFramePr>
        <xdr:cNvPr id="5" name="Chart 5"/>
        <xdr:cNvGraphicFramePr/>
      </xdr:nvGraphicFramePr>
      <xdr:xfrm>
        <a:off x="7581900" y="809625"/>
        <a:ext cx="35147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75" zoomScaleNormal="75" zoomScaleSheetLayoutView="100" workbookViewId="0" topLeftCell="A1">
      <selection activeCell="N36" sqref="N36"/>
    </sheetView>
  </sheetViews>
  <sheetFormatPr defaultColWidth="9.140625" defaultRowHeight="12.75"/>
  <cols>
    <col min="1" max="1" width="4.421875" style="2" bestFit="1" customWidth="1"/>
    <col min="2" max="2" width="24.140625" style="2" bestFit="1" customWidth="1"/>
    <col min="3" max="3" width="20.140625" style="2" bestFit="1" customWidth="1"/>
    <col min="4" max="4" width="47.140625" style="2" customWidth="1"/>
    <col min="5" max="5" width="6.421875" style="2" hidden="1" customWidth="1"/>
    <col min="6" max="6" width="7.28125" style="2" hidden="1" customWidth="1"/>
    <col min="7" max="7" width="0.13671875" style="2" hidden="1" customWidth="1"/>
    <col min="8" max="8" width="9.8515625" style="2" customWidth="1"/>
    <col min="9" max="9" width="0.13671875" style="2" hidden="1" customWidth="1"/>
    <col min="10" max="10" width="9.8515625" style="2" customWidth="1"/>
    <col min="11" max="11" width="9.8515625" style="2" hidden="1" customWidth="1"/>
    <col min="12" max="12" width="9.8515625" style="2" customWidth="1"/>
    <col min="13" max="13" width="9.8515625" style="2" hidden="1" customWidth="1"/>
    <col min="14" max="14" width="9.8515625" style="2" customWidth="1"/>
    <col min="15" max="15" width="9.00390625" style="2" hidden="1" customWidth="1"/>
    <col min="16" max="16" width="9.8515625" style="2" customWidth="1"/>
    <col min="17" max="17" width="9.8515625" style="2" hidden="1" customWidth="1"/>
    <col min="18" max="18" width="4.421875" style="2" customWidth="1"/>
    <col min="19" max="19" width="0.13671875" style="2" customWidth="1"/>
    <col min="20" max="20" width="9.140625" style="2" hidden="1" customWidth="1"/>
    <col min="21" max="16384" width="9.140625" style="2" customWidth="1"/>
  </cols>
  <sheetData>
    <row r="1" spans="1:18" ht="13.5" thickBot="1">
      <c r="A1" s="117"/>
      <c r="B1" s="117"/>
      <c r="C1" s="117"/>
      <c r="D1" s="117"/>
      <c r="E1" s="134" t="s">
        <v>58</v>
      </c>
      <c r="F1" s="134" t="s">
        <v>58</v>
      </c>
      <c r="G1" s="134" t="s">
        <v>58</v>
      </c>
      <c r="H1" s="135"/>
      <c r="I1" s="134" t="s">
        <v>58</v>
      </c>
      <c r="J1" s="135"/>
      <c r="K1" s="134" t="s">
        <v>58</v>
      </c>
      <c r="L1" s="135"/>
      <c r="M1" s="134" t="s">
        <v>58</v>
      </c>
      <c r="N1" s="135"/>
      <c r="O1" s="134" t="s">
        <v>58</v>
      </c>
      <c r="P1" s="135"/>
      <c r="Q1" s="136" t="s">
        <v>58</v>
      </c>
      <c r="R1" s="117"/>
    </row>
    <row r="2" spans="1:18" ht="12.75" customHeight="1">
      <c r="A2" s="117"/>
      <c r="B2" s="19" t="s">
        <v>17</v>
      </c>
      <c r="C2" s="111" t="s">
        <v>41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  <c r="Q2" s="21"/>
      <c r="R2" s="117"/>
    </row>
    <row r="3" spans="1:18" ht="12.75" customHeight="1">
      <c r="A3" s="117"/>
      <c r="B3" s="20" t="s">
        <v>63</v>
      </c>
      <c r="C3" s="112" t="s">
        <v>59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21"/>
      <c r="R3" s="117"/>
    </row>
    <row r="4" spans="1:18" ht="12.75" customHeight="1">
      <c r="A4" s="117"/>
      <c r="B4" s="20"/>
      <c r="C4" s="112" t="s">
        <v>42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21"/>
      <c r="R4" s="117"/>
    </row>
    <row r="5" spans="1:18" ht="12.75" customHeight="1" thickBot="1">
      <c r="A5" s="117"/>
      <c r="B5" s="137">
        <v>39448</v>
      </c>
      <c r="C5" s="113" t="s">
        <v>43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21"/>
      <c r="R5" s="117"/>
    </row>
    <row r="6" spans="1:18" ht="13.5" thickBot="1">
      <c r="A6" s="117"/>
      <c r="B6" s="138"/>
      <c r="C6" s="117"/>
      <c r="D6" s="117"/>
      <c r="E6" s="117"/>
      <c r="F6" s="117"/>
      <c r="G6" s="117"/>
      <c r="H6" s="135"/>
      <c r="I6" s="135"/>
      <c r="J6" s="135"/>
      <c r="K6" s="135"/>
      <c r="L6" s="135"/>
      <c r="M6" s="135"/>
      <c r="N6" s="135"/>
      <c r="O6" s="135"/>
      <c r="P6" s="135"/>
      <c r="Q6" s="139"/>
      <c r="R6" s="117"/>
    </row>
    <row r="7" spans="1:18" s="18" customFormat="1" ht="13.5" hidden="1" thickBot="1">
      <c r="A7" s="134" t="s">
        <v>58</v>
      </c>
      <c r="B7" s="140"/>
      <c r="E7" s="18" t="s">
        <v>22</v>
      </c>
      <c r="F7" s="18" t="s">
        <v>21</v>
      </c>
      <c r="G7" s="18" t="s">
        <v>21</v>
      </c>
      <c r="H7" s="18" t="s">
        <v>22</v>
      </c>
      <c r="I7" s="18" t="s">
        <v>23</v>
      </c>
      <c r="J7" s="18" t="s">
        <v>22</v>
      </c>
      <c r="K7" s="18" t="s">
        <v>23</v>
      </c>
      <c r="L7" s="18" t="s">
        <v>22</v>
      </c>
      <c r="M7" s="18" t="s">
        <v>23</v>
      </c>
      <c r="N7" s="18" t="s">
        <v>22</v>
      </c>
      <c r="O7" s="18" t="s">
        <v>23</v>
      </c>
      <c r="P7" s="18" t="s">
        <v>22</v>
      </c>
      <c r="Q7" s="18" t="s">
        <v>23</v>
      </c>
      <c r="R7" s="117"/>
    </row>
    <row r="8" spans="1:20" s="54" customFormat="1" ht="63.75" customHeight="1" thickBot="1">
      <c r="A8" s="116"/>
      <c r="B8" s="102" t="s">
        <v>0</v>
      </c>
      <c r="C8" s="103"/>
      <c r="D8" s="103" t="s">
        <v>4</v>
      </c>
      <c r="E8" s="103" t="s">
        <v>57</v>
      </c>
      <c r="F8" s="103" t="s">
        <v>20</v>
      </c>
      <c r="G8" s="104" t="s">
        <v>16</v>
      </c>
      <c r="H8" s="102" t="s">
        <v>9</v>
      </c>
      <c r="I8" s="103" t="s">
        <v>18</v>
      </c>
      <c r="J8" s="105" t="s">
        <v>10</v>
      </c>
      <c r="K8" s="105" t="s">
        <v>19</v>
      </c>
      <c r="L8" s="106" t="s">
        <v>11</v>
      </c>
      <c r="M8" s="106" t="s">
        <v>49</v>
      </c>
      <c r="N8" s="107" t="s">
        <v>12</v>
      </c>
      <c r="O8" s="107" t="s">
        <v>50</v>
      </c>
      <c r="P8" s="108" t="s">
        <v>13</v>
      </c>
      <c r="Q8" s="119" t="s">
        <v>51</v>
      </c>
      <c r="R8" s="116"/>
      <c r="S8" s="54" t="s">
        <v>44</v>
      </c>
      <c r="T8" s="54" t="s">
        <v>45</v>
      </c>
    </row>
    <row r="9" spans="1:18" s="54" customFormat="1" ht="12.75">
      <c r="A9" s="116"/>
      <c r="B9" s="157" t="s">
        <v>3</v>
      </c>
      <c r="C9" s="158"/>
      <c r="D9" s="56"/>
      <c r="E9" s="56"/>
      <c r="F9" s="56"/>
      <c r="G9" s="93"/>
      <c r="H9" s="98"/>
      <c r="I9" s="74"/>
      <c r="J9" s="74"/>
      <c r="K9" s="74"/>
      <c r="L9" s="74"/>
      <c r="M9" s="74"/>
      <c r="N9" s="74"/>
      <c r="O9" s="74"/>
      <c r="P9" s="73"/>
      <c r="Q9" s="120"/>
      <c r="R9" s="116"/>
    </row>
    <row r="10" spans="1:20" ht="12.75">
      <c r="A10" s="117"/>
      <c r="B10" s="128"/>
      <c r="C10" s="129"/>
      <c r="D10" s="110" t="s">
        <v>26</v>
      </c>
      <c r="E10" s="69">
        <v>10</v>
      </c>
      <c r="F10" s="69">
        <v>5</v>
      </c>
      <c r="G10" s="88">
        <v>1</v>
      </c>
      <c r="H10" s="89">
        <v>1</v>
      </c>
      <c r="I10" s="70">
        <f>H10*$E10/$F10</f>
        <v>2</v>
      </c>
      <c r="J10" s="70">
        <v>1</v>
      </c>
      <c r="K10" s="70">
        <f>J10*$E10/$F10</f>
        <v>2</v>
      </c>
      <c r="L10" s="70">
        <v>1</v>
      </c>
      <c r="M10" s="70">
        <f>L10*$E10/$F10</f>
        <v>2</v>
      </c>
      <c r="N10" s="70">
        <v>1</v>
      </c>
      <c r="O10" s="70">
        <f>N10*$E10/$F10</f>
        <v>2</v>
      </c>
      <c r="P10" s="71">
        <v>1</v>
      </c>
      <c r="Q10" s="141">
        <f>P10*$E10/$F10</f>
        <v>2</v>
      </c>
      <c r="R10" s="117"/>
      <c r="S10" s="2">
        <v>5</v>
      </c>
      <c r="T10" s="2">
        <f>S10*$E10/$F10</f>
        <v>10</v>
      </c>
    </row>
    <row r="11" spans="1:20" ht="12.75">
      <c r="A11" s="117"/>
      <c r="B11" s="130"/>
      <c r="C11" s="131"/>
      <c r="D11" s="110" t="s">
        <v>25</v>
      </c>
      <c r="E11" s="69">
        <v>10</v>
      </c>
      <c r="F11" s="69">
        <v>5</v>
      </c>
      <c r="G11" s="88">
        <v>1</v>
      </c>
      <c r="H11" s="89">
        <v>1</v>
      </c>
      <c r="I11" s="70">
        <f aca="true" t="shared" si="0" ref="I11:K14">H11*$E11/$F11</f>
        <v>2</v>
      </c>
      <c r="J11" s="70">
        <v>1</v>
      </c>
      <c r="K11" s="70">
        <f>J11*$E11/$F11</f>
        <v>2</v>
      </c>
      <c r="L11" s="70">
        <v>1</v>
      </c>
      <c r="M11" s="70">
        <f>L11*$E11/$F11</f>
        <v>2</v>
      </c>
      <c r="N11" s="70">
        <v>1</v>
      </c>
      <c r="O11" s="70">
        <f>N11*$E11/$F11</f>
        <v>2</v>
      </c>
      <c r="P11" s="71">
        <v>1</v>
      </c>
      <c r="Q11" s="141">
        <f>P11*$E11/$F11</f>
        <v>2</v>
      </c>
      <c r="R11" s="117"/>
      <c r="S11" s="2">
        <v>5</v>
      </c>
      <c r="T11" s="2">
        <f>S11*$E11/$F11</f>
        <v>10</v>
      </c>
    </row>
    <row r="12" spans="1:20" ht="12.75">
      <c r="A12" s="117"/>
      <c r="B12" s="130"/>
      <c r="C12" s="131"/>
      <c r="D12" s="110" t="s">
        <v>35</v>
      </c>
      <c r="E12" s="69">
        <v>10</v>
      </c>
      <c r="F12" s="69">
        <v>5</v>
      </c>
      <c r="G12" s="88">
        <v>1</v>
      </c>
      <c r="H12" s="89">
        <v>1</v>
      </c>
      <c r="I12" s="70">
        <f t="shared" si="0"/>
        <v>2</v>
      </c>
      <c r="J12" s="70">
        <v>1</v>
      </c>
      <c r="K12" s="70">
        <f>J12*$E12/$F12</f>
        <v>2</v>
      </c>
      <c r="L12" s="70">
        <v>1</v>
      </c>
      <c r="M12" s="70">
        <f>L12*$E12/$F12</f>
        <v>2</v>
      </c>
      <c r="N12" s="70">
        <v>1</v>
      </c>
      <c r="O12" s="70">
        <f>N12*$E12/$F12</f>
        <v>2</v>
      </c>
      <c r="P12" s="71">
        <v>1</v>
      </c>
      <c r="Q12" s="141">
        <f>P12*$E12/$F12</f>
        <v>2</v>
      </c>
      <c r="R12" s="117"/>
      <c r="S12" s="2">
        <v>5</v>
      </c>
      <c r="T12" s="2">
        <f>S12*$E12/$F12</f>
        <v>10</v>
      </c>
    </row>
    <row r="13" spans="1:20" ht="12.75">
      <c r="A13" s="117"/>
      <c r="B13" s="130"/>
      <c r="C13" s="131"/>
      <c r="D13" s="110" t="s">
        <v>7</v>
      </c>
      <c r="E13" s="69">
        <v>10</v>
      </c>
      <c r="F13" s="69">
        <v>5</v>
      </c>
      <c r="G13" s="88">
        <v>1</v>
      </c>
      <c r="H13" s="89">
        <v>1</v>
      </c>
      <c r="I13" s="70">
        <f t="shared" si="0"/>
        <v>2</v>
      </c>
      <c r="J13" s="70">
        <v>1</v>
      </c>
      <c r="K13" s="70">
        <f t="shared" si="0"/>
        <v>2</v>
      </c>
      <c r="L13" s="70">
        <v>1</v>
      </c>
      <c r="M13" s="70">
        <f>L13*$E13/$F13</f>
        <v>2</v>
      </c>
      <c r="N13" s="70">
        <v>1</v>
      </c>
      <c r="O13" s="70">
        <f>N13*$E13/$F13</f>
        <v>2</v>
      </c>
      <c r="P13" s="71">
        <v>1</v>
      </c>
      <c r="Q13" s="141">
        <f>P13*$E13/$F13</f>
        <v>2</v>
      </c>
      <c r="R13" s="117"/>
      <c r="S13" s="2">
        <v>5</v>
      </c>
      <c r="T13" s="2">
        <f>S13*$E13/$F13</f>
        <v>10</v>
      </c>
    </row>
    <row r="14" spans="1:20" ht="12.75">
      <c r="A14" s="117"/>
      <c r="B14" s="130"/>
      <c r="C14" s="131"/>
      <c r="D14" s="110" t="s">
        <v>28</v>
      </c>
      <c r="E14" s="69">
        <v>10</v>
      </c>
      <c r="F14" s="69">
        <v>5</v>
      </c>
      <c r="G14" s="88">
        <v>1</v>
      </c>
      <c r="H14" s="89">
        <v>1</v>
      </c>
      <c r="I14" s="70">
        <f t="shared" si="0"/>
        <v>2</v>
      </c>
      <c r="J14" s="70">
        <v>1</v>
      </c>
      <c r="K14" s="70">
        <f t="shared" si="0"/>
        <v>2</v>
      </c>
      <c r="L14" s="70">
        <v>1</v>
      </c>
      <c r="M14" s="70">
        <f>L14*$E14/$F14</f>
        <v>2</v>
      </c>
      <c r="N14" s="70">
        <v>1</v>
      </c>
      <c r="O14" s="70">
        <f>N14*$E14/$F14</f>
        <v>2</v>
      </c>
      <c r="P14" s="71">
        <v>1</v>
      </c>
      <c r="Q14" s="141">
        <f>P14*$E14/$F14</f>
        <v>2</v>
      </c>
      <c r="R14" s="117"/>
      <c r="S14" s="2">
        <v>5</v>
      </c>
      <c r="T14" s="2">
        <f>S14*$E14/$F14</f>
        <v>10</v>
      </c>
    </row>
    <row r="15" spans="1:20" s="55" customFormat="1" ht="12.75" hidden="1">
      <c r="A15" s="134" t="s">
        <v>58</v>
      </c>
      <c r="B15" s="132"/>
      <c r="C15" s="133"/>
      <c r="D15" s="72" t="s">
        <v>15</v>
      </c>
      <c r="E15" s="72">
        <f>SUM(E10:E14)</f>
        <v>50</v>
      </c>
      <c r="F15" s="72">
        <f aca="true" t="shared" si="1" ref="F15:Q15">SUM(F10:F14)</f>
        <v>25</v>
      </c>
      <c r="G15" s="94">
        <f>SUM(G10:G14)</f>
        <v>5</v>
      </c>
      <c r="H15" s="142">
        <f>SUM(H10:H14)</f>
        <v>5</v>
      </c>
      <c r="I15" s="143">
        <f t="shared" si="1"/>
        <v>10</v>
      </c>
      <c r="J15" s="143">
        <f t="shared" si="1"/>
        <v>5</v>
      </c>
      <c r="K15" s="143">
        <f>SUM(K10:K14)</f>
        <v>10</v>
      </c>
      <c r="L15" s="143">
        <f>SUM(L10:L14)</f>
        <v>5</v>
      </c>
      <c r="M15" s="143">
        <f t="shared" si="1"/>
        <v>10</v>
      </c>
      <c r="N15" s="143">
        <f t="shared" si="1"/>
        <v>5</v>
      </c>
      <c r="O15" s="143">
        <f t="shared" si="1"/>
        <v>10</v>
      </c>
      <c r="P15" s="144">
        <f t="shared" si="1"/>
        <v>5</v>
      </c>
      <c r="Q15" s="145">
        <f t="shared" si="1"/>
        <v>10</v>
      </c>
      <c r="R15" s="118"/>
      <c r="S15" s="55">
        <f>SUM(S10:S14)</f>
        <v>25</v>
      </c>
      <c r="T15" s="55">
        <f>SUM(T10:T14)</f>
        <v>50</v>
      </c>
    </row>
    <row r="16" spans="1:18" s="55" customFormat="1" ht="12.75">
      <c r="A16" s="118"/>
      <c r="B16" s="155" t="s">
        <v>1</v>
      </c>
      <c r="C16" s="156"/>
      <c r="D16" s="57"/>
      <c r="E16" s="57"/>
      <c r="F16" s="57"/>
      <c r="G16" s="95"/>
      <c r="H16" s="99"/>
      <c r="I16" s="58"/>
      <c r="J16" s="58"/>
      <c r="K16" s="58"/>
      <c r="L16" s="58"/>
      <c r="M16" s="58"/>
      <c r="N16" s="58"/>
      <c r="O16" s="58"/>
      <c r="P16" s="59"/>
      <c r="Q16" s="121"/>
      <c r="R16" s="118"/>
    </row>
    <row r="17" spans="1:20" ht="12.75">
      <c r="A17" s="117"/>
      <c r="B17" s="128"/>
      <c r="C17" s="129"/>
      <c r="D17" s="110" t="s">
        <v>5</v>
      </c>
      <c r="E17" s="69">
        <v>10</v>
      </c>
      <c r="F17" s="69">
        <v>5</v>
      </c>
      <c r="G17" s="88">
        <v>1</v>
      </c>
      <c r="H17" s="89">
        <v>1</v>
      </c>
      <c r="I17" s="70">
        <f>H17*$E17/$F17</f>
        <v>2</v>
      </c>
      <c r="J17" s="70">
        <v>1</v>
      </c>
      <c r="K17" s="70">
        <f>J17*$E17/$F17</f>
        <v>2</v>
      </c>
      <c r="L17" s="70">
        <v>1</v>
      </c>
      <c r="M17" s="70">
        <f>L17*$E17/$F17</f>
        <v>2</v>
      </c>
      <c r="N17" s="70">
        <v>1</v>
      </c>
      <c r="O17" s="70">
        <f>N17*$E17/$F17</f>
        <v>2</v>
      </c>
      <c r="P17" s="71">
        <v>1</v>
      </c>
      <c r="Q17" s="141">
        <f>P17*$E17/$F17</f>
        <v>2</v>
      </c>
      <c r="R17" s="117"/>
      <c r="S17" s="2">
        <v>5</v>
      </c>
      <c r="T17" s="2">
        <f>S17*$E17/$F17</f>
        <v>10</v>
      </c>
    </row>
    <row r="18" spans="1:20" ht="12.75">
      <c r="A18" s="117"/>
      <c r="B18" s="130"/>
      <c r="C18" s="131"/>
      <c r="D18" s="110" t="s">
        <v>27</v>
      </c>
      <c r="E18" s="69">
        <v>10</v>
      </c>
      <c r="F18" s="69">
        <v>5</v>
      </c>
      <c r="G18" s="88">
        <v>1</v>
      </c>
      <c r="H18" s="89">
        <v>1</v>
      </c>
      <c r="I18" s="70">
        <f>H18*$E18/$F18</f>
        <v>2</v>
      </c>
      <c r="J18" s="70">
        <v>1</v>
      </c>
      <c r="K18" s="70">
        <f>J18*$E18/$F18</f>
        <v>2</v>
      </c>
      <c r="L18" s="70">
        <v>1</v>
      </c>
      <c r="M18" s="70">
        <f>L18*$E18/$F18</f>
        <v>2</v>
      </c>
      <c r="N18" s="70">
        <v>1</v>
      </c>
      <c r="O18" s="70">
        <f>N18*$E18/$F18</f>
        <v>2</v>
      </c>
      <c r="P18" s="71">
        <v>1</v>
      </c>
      <c r="Q18" s="141">
        <f>P18*$E18/$F18</f>
        <v>2</v>
      </c>
      <c r="R18" s="117"/>
      <c r="S18" s="2">
        <v>5</v>
      </c>
      <c r="T18" s="2">
        <f>S18*$E18/$F18</f>
        <v>10</v>
      </c>
    </row>
    <row r="19" spans="1:20" ht="12.75">
      <c r="A19" s="117"/>
      <c r="B19" s="130"/>
      <c r="C19" s="131"/>
      <c r="D19" s="110" t="s">
        <v>36</v>
      </c>
      <c r="E19" s="69">
        <v>10</v>
      </c>
      <c r="F19" s="69">
        <v>5</v>
      </c>
      <c r="G19" s="88">
        <v>1</v>
      </c>
      <c r="H19" s="89">
        <v>1</v>
      </c>
      <c r="I19" s="70">
        <f>H19*$E19/$F19</f>
        <v>2</v>
      </c>
      <c r="J19" s="70">
        <v>1</v>
      </c>
      <c r="K19" s="70">
        <f>J19*$E19/$F19</f>
        <v>2</v>
      </c>
      <c r="L19" s="70">
        <v>1</v>
      </c>
      <c r="M19" s="70">
        <f>L19*$E19/$F19</f>
        <v>2</v>
      </c>
      <c r="N19" s="70">
        <v>1</v>
      </c>
      <c r="O19" s="70">
        <f>N19*$E19/$F19</f>
        <v>2</v>
      </c>
      <c r="P19" s="71">
        <v>1</v>
      </c>
      <c r="Q19" s="141">
        <f>P19*$E19/$F19</f>
        <v>2</v>
      </c>
      <c r="R19" s="117"/>
      <c r="S19" s="2">
        <v>5</v>
      </c>
      <c r="T19" s="2">
        <f>S19*$E19/$F19</f>
        <v>10</v>
      </c>
    </row>
    <row r="20" spans="1:20" ht="12.75">
      <c r="A20" s="117"/>
      <c r="B20" s="130"/>
      <c r="C20" s="131"/>
      <c r="D20" s="110" t="s">
        <v>6</v>
      </c>
      <c r="E20" s="69">
        <v>10</v>
      </c>
      <c r="F20" s="69">
        <v>5</v>
      </c>
      <c r="G20" s="88">
        <v>1</v>
      </c>
      <c r="H20" s="89">
        <v>1</v>
      </c>
      <c r="I20" s="70">
        <f>H20*$E20/$F20</f>
        <v>2</v>
      </c>
      <c r="J20" s="70">
        <v>1</v>
      </c>
      <c r="K20" s="70">
        <f>J20*$E20/$F20</f>
        <v>2</v>
      </c>
      <c r="L20" s="70">
        <v>1</v>
      </c>
      <c r="M20" s="70">
        <f>L20*$E20/$F20</f>
        <v>2</v>
      </c>
      <c r="N20" s="70">
        <v>1</v>
      </c>
      <c r="O20" s="70">
        <f>N20*$E20/$F20</f>
        <v>2</v>
      </c>
      <c r="P20" s="71">
        <v>1</v>
      </c>
      <c r="Q20" s="141">
        <f>P20*$E20/$F20</f>
        <v>2</v>
      </c>
      <c r="R20" s="117"/>
      <c r="S20" s="2">
        <v>5</v>
      </c>
      <c r="T20" s="2">
        <f>S20*$E20/$F20</f>
        <v>10</v>
      </c>
    </row>
    <row r="21" spans="1:20" s="55" customFormat="1" ht="12.75" hidden="1">
      <c r="A21" s="134" t="s">
        <v>58</v>
      </c>
      <c r="B21" s="132"/>
      <c r="C21" s="133"/>
      <c r="D21" s="72" t="s">
        <v>15</v>
      </c>
      <c r="E21" s="72">
        <f aca="true" t="shared" si="2" ref="E21:Q21">SUM(E17:E20)</f>
        <v>40</v>
      </c>
      <c r="F21" s="72">
        <f t="shared" si="2"/>
        <v>20</v>
      </c>
      <c r="G21" s="94">
        <f t="shared" si="2"/>
        <v>4</v>
      </c>
      <c r="H21" s="142">
        <f t="shared" si="2"/>
        <v>4</v>
      </c>
      <c r="I21" s="143">
        <f t="shared" si="2"/>
        <v>8</v>
      </c>
      <c r="J21" s="143">
        <f t="shared" si="2"/>
        <v>4</v>
      </c>
      <c r="K21" s="143">
        <f t="shared" si="2"/>
        <v>8</v>
      </c>
      <c r="L21" s="143">
        <f t="shared" si="2"/>
        <v>4</v>
      </c>
      <c r="M21" s="143">
        <f t="shared" si="2"/>
        <v>8</v>
      </c>
      <c r="N21" s="143">
        <f t="shared" si="2"/>
        <v>4</v>
      </c>
      <c r="O21" s="143">
        <f t="shared" si="2"/>
        <v>8</v>
      </c>
      <c r="P21" s="144">
        <f t="shared" si="2"/>
        <v>4</v>
      </c>
      <c r="Q21" s="145">
        <f t="shared" si="2"/>
        <v>8</v>
      </c>
      <c r="R21" s="118"/>
      <c r="S21" s="55">
        <f>SUM(S17:S20)</f>
        <v>20</v>
      </c>
      <c r="T21" s="55">
        <f>SUM(T17:T20)</f>
        <v>40</v>
      </c>
    </row>
    <row r="22" spans="1:18" s="55" customFormat="1" ht="12.75">
      <c r="A22" s="118"/>
      <c r="B22" s="153" t="s">
        <v>2</v>
      </c>
      <c r="C22" s="154"/>
      <c r="D22" s="60"/>
      <c r="E22" s="60"/>
      <c r="F22" s="60"/>
      <c r="G22" s="96"/>
      <c r="H22" s="100"/>
      <c r="I22" s="61"/>
      <c r="J22" s="61"/>
      <c r="K22" s="61"/>
      <c r="L22" s="61"/>
      <c r="M22" s="61"/>
      <c r="N22" s="61"/>
      <c r="O22" s="61"/>
      <c r="P22" s="62"/>
      <c r="Q22" s="122"/>
      <c r="R22" s="118"/>
    </row>
    <row r="23" spans="1:20" ht="12.75">
      <c r="A23" s="117"/>
      <c r="B23" s="128"/>
      <c r="C23" s="129"/>
      <c r="D23" s="110" t="s">
        <v>29</v>
      </c>
      <c r="E23" s="69">
        <v>10</v>
      </c>
      <c r="F23" s="69">
        <v>5</v>
      </c>
      <c r="G23" s="88">
        <v>1</v>
      </c>
      <c r="H23" s="89">
        <v>1</v>
      </c>
      <c r="I23" s="70">
        <f aca="true" t="shared" si="3" ref="I23:I29">H23*$E23/$F23</f>
        <v>2</v>
      </c>
      <c r="J23" s="70">
        <v>1</v>
      </c>
      <c r="K23" s="70">
        <f aca="true" t="shared" si="4" ref="K23:K29">J23*$E23/$F23</f>
        <v>2</v>
      </c>
      <c r="L23" s="70">
        <v>1</v>
      </c>
      <c r="M23" s="70">
        <f aca="true" t="shared" si="5" ref="M23:M29">L23*$E23/$F23</f>
        <v>2</v>
      </c>
      <c r="N23" s="70">
        <v>1</v>
      </c>
      <c r="O23" s="70">
        <f aca="true" t="shared" si="6" ref="O23:O29">N23*$E23/$F23</f>
        <v>2</v>
      </c>
      <c r="P23" s="71">
        <v>1</v>
      </c>
      <c r="Q23" s="141">
        <f aca="true" t="shared" si="7" ref="Q23:Q29">P23*$E23/$F23</f>
        <v>2</v>
      </c>
      <c r="R23" s="117"/>
      <c r="S23" s="2">
        <v>5</v>
      </c>
      <c r="T23" s="2">
        <f aca="true" t="shared" si="8" ref="T23:T29">S23*$E23/$F23</f>
        <v>10</v>
      </c>
    </row>
    <row r="24" spans="1:20" ht="12.75">
      <c r="A24" s="117"/>
      <c r="B24" s="130"/>
      <c r="C24" s="131"/>
      <c r="D24" s="110" t="s">
        <v>37</v>
      </c>
      <c r="E24" s="69">
        <v>10</v>
      </c>
      <c r="F24" s="69">
        <v>5</v>
      </c>
      <c r="G24" s="88">
        <v>1</v>
      </c>
      <c r="H24" s="89">
        <v>1</v>
      </c>
      <c r="I24" s="70">
        <f t="shared" si="3"/>
        <v>2</v>
      </c>
      <c r="J24" s="70">
        <v>1</v>
      </c>
      <c r="K24" s="70">
        <f t="shared" si="4"/>
        <v>2</v>
      </c>
      <c r="L24" s="70">
        <v>1</v>
      </c>
      <c r="M24" s="70">
        <f t="shared" si="5"/>
        <v>2</v>
      </c>
      <c r="N24" s="70">
        <v>1</v>
      </c>
      <c r="O24" s="70">
        <f t="shared" si="6"/>
        <v>2</v>
      </c>
      <c r="P24" s="71">
        <v>1</v>
      </c>
      <c r="Q24" s="141">
        <f t="shared" si="7"/>
        <v>2</v>
      </c>
      <c r="R24" s="117"/>
      <c r="S24" s="2">
        <v>5</v>
      </c>
      <c r="T24" s="2">
        <f t="shared" si="8"/>
        <v>10</v>
      </c>
    </row>
    <row r="25" spans="1:20" ht="12.75">
      <c r="A25" s="117"/>
      <c r="B25" s="130"/>
      <c r="C25" s="131"/>
      <c r="D25" s="110" t="s">
        <v>14</v>
      </c>
      <c r="E25" s="69">
        <v>10</v>
      </c>
      <c r="F25" s="69">
        <v>5</v>
      </c>
      <c r="G25" s="88">
        <v>1</v>
      </c>
      <c r="H25" s="89">
        <v>1</v>
      </c>
      <c r="I25" s="70">
        <f t="shared" si="3"/>
        <v>2</v>
      </c>
      <c r="J25" s="70">
        <v>1</v>
      </c>
      <c r="K25" s="70">
        <f t="shared" si="4"/>
        <v>2</v>
      </c>
      <c r="L25" s="70">
        <v>1</v>
      </c>
      <c r="M25" s="70">
        <f t="shared" si="5"/>
        <v>2</v>
      </c>
      <c r="N25" s="70">
        <v>1</v>
      </c>
      <c r="O25" s="70">
        <f t="shared" si="6"/>
        <v>2</v>
      </c>
      <c r="P25" s="71">
        <v>1</v>
      </c>
      <c r="Q25" s="141">
        <f t="shared" si="7"/>
        <v>2</v>
      </c>
      <c r="R25" s="117"/>
      <c r="S25" s="2">
        <v>5</v>
      </c>
      <c r="T25" s="2">
        <f t="shared" si="8"/>
        <v>10</v>
      </c>
    </row>
    <row r="26" spans="1:20" ht="12.75">
      <c r="A26" s="117"/>
      <c r="B26" s="130"/>
      <c r="C26" s="131"/>
      <c r="D26" s="110" t="s">
        <v>30</v>
      </c>
      <c r="E26" s="69">
        <v>10</v>
      </c>
      <c r="F26" s="69">
        <v>5</v>
      </c>
      <c r="G26" s="88">
        <v>1</v>
      </c>
      <c r="H26" s="89">
        <v>1</v>
      </c>
      <c r="I26" s="70">
        <f t="shared" si="3"/>
        <v>2</v>
      </c>
      <c r="J26" s="70">
        <v>1</v>
      </c>
      <c r="K26" s="70">
        <f t="shared" si="4"/>
        <v>2</v>
      </c>
      <c r="L26" s="70">
        <v>1</v>
      </c>
      <c r="M26" s="70">
        <f t="shared" si="5"/>
        <v>2</v>
      </c>
      <c r="N26" s="70">
        <v>1</v>
      </c>
      <c r="O26" s="70">
        <f t="shared" si="6"/>
        <v>2</v>
      </c>
      <c r="P26" s="71">
        <v>1</v>
      </c>
      <c r="Q26" s="141">
        <f t="shared" si="7"/>
        <v>2</v>
      </c>
      <c r="R26" s="117"/>
      <c r="S26" s="2">
        <v>5</v>
      </c>
      <c r="T26" s="2">
        <f t="shared" si="8"/>
        <v>10</v>
      </c>
    </row>
    <row r="27" spans="1:20" ht="12.75">
      <c r="A27" s="117"/>
      <c r="B27" s="130"/>
      <c r="C27" s="131"/>
      <c r="D27" s="110" t="s">
        <v>55</v>
      </c>
      <c r="E27" s="69">
        <v>10</v>
      </c>
      <c r="F27" s="69">
        <v>5</v>
      </c>
      <c r="G27" s="88">
        <v>1</v>
      </c>
      <c r="H27" s="89">
        <v>1</v>
      </c>
      <c r="I27" s="70">
        <f t="shared" si="3"/>
        <v>2</v>
      </c>
      <c r="J27" s="70">
        <v>1</v>
      </c>
      <c r="K27" s="70">
        <f t="shared" si="4"/>
        <v>2</v>
      </c>
      <c r="L27" s="70">
        <v>1</v>
      </c>
      <c r="M27" s="70">
        <f t="shared" si="5"/>
        <v>2</v>
      </c>
      <c r="N27" s="70">
        <v>1</v>
      </c>
      <c r="O27" s="70">
        <f t="shared" si="6"/>
        <v>2</v>
      </c>
      <c r="P27" s="71">
        <v>1</v>
      </c>
      <c r="Q27" s="141">
        <f t="shared" si="7"/>
        <v>2</v>
      </c>
      <c r="R27" s="117"/>
      <c r="S27" s="2">
        <v>5</v>
      </c>
      <c r="T27" s="2">
        <f t="shared" si="8"/>
        <v>10</v>
      </c>
    </row>
    <row r="28" spans="1:20" ht="12.75">
      <c r="A28" s="117"/>
      <c r="B28" s="130"/>
      <c r="C28" s="131"/>
      <c r="D28" s="110" t="s">
        <v>56</v>
      </c>
      <c r="E28" s="69">
        <v>10</v>
      </c>
      <c r="F28" s="69">
        <v>5</v>
      </c>
      <c r="G28" s="88">
        <v>1</v>
      </c>
      <c r="H28" s="89">
        <v>1</v>
      </c>
      <c r="I28" s="70">
        <f t="shared" si="3"/>
        <v>2</v>
      </c>
      <c r="J28" s="70">
        <v>1</v>
      </c>
      <c r="K28" s="70">
        <f t="shared" si="4"/>
        <v>2</v>
      </c>
      <c r="L28" s="70">
        <v>1</v>
      </c>
      <c r="M28" s="70">
        <f t="shared" si="5"/>
        <v>2</v>
      </c>
      <c r="N28" s="70">
        <v>1</v>
      </c>
      <c r="O28" s="70">
        <f t="shared" si="6"/>
        <v>2</v>
      </c>
      <c r="P28" s="71">
        <v>1</v>
      </c>
      <c r="Q28" s="141">
        <f t="shared" si="7"/>
        <v>2</v>
      </c>
      <c r="R28" s="117"/>
      <c r="S28" s="2">
        <v>5</v>
      </c>
      <c r="T28" s="2">
        <f t="shared" si="8"/>
        <v>10</v>
      </c>
    </row>
    <row r="29" spans="1:20" ht="12.75">
      <c r="A29" s="117"/>
      <c r="B29" s="130"/>
      <c r="C29" s="131"/>
      <c r="D29" s="110" t="s">
        <v>38</v>
      </c>
      <c r="E29" s="69">
        <v>10</v>
      </c>
      <c r="F29" s="69">
        <v>5</v>
      </c>
      <c r="G29" s="88">
        <v>1</v>
      </c>
      <c r="H29" s="89">
        <v>1</v>
      </c>
      <c r="I29" s="70">
        <f t="shared" si="3"/>
        <v>2</v>
      </c>
      <c r="J29" s="70">
        <v>1</v>
      </c>
      <c r="K29" s="70">
        <f t="shared" si="4"/>
        <v>2</v>
      </c>
      <c r="L29" s="70">
        <v>1</v>
      </c>
      <c r="M29" s="70">
        <f t="shared" si="5"/>
        <v>2</v>
      </c>
      <c r="N29" s="70">
        <v>1</v>
      </c>
      <c r="O29" s="70">
        <f t="shared" si="6"/>
        <v>2</v>
      </c>
      <c r="P29" s="71">
        <v>1</v>
      </c>
      <c r="Q29" s="141">
        <f t="shared" si="7"/>
        <v>2</v>
      </c>
      <c r="R29" s="117"/>
      <c r="S29" s="2">
        <v>5</v>
      </c>
      <c r="T29" s="2">
        <f t="shared" si="8"/>
        <v>10</v>
      </c>
    </row>
    <row r="30" spans="1:20" s="55" customFormat="1" ht="12.75" hidden="1">
      <c r="A30" s="134" t="s">
        <v>58</v>
      </c>
      <c r="B30" s="132"/>
      <c r="C30" s="133"/>
      <c r="D30" s="72" t="s">
        <v>15</v>
      </c>
      <c r="E30" s="72">
        <f aca="true" t="shared" si="9" ref="E30:Q30">SUM(E23:E29)</f>
        <v>70</v>
      </c>
      <c r="F30" s="72">
        <f t="shared" si="9"/>
        <v>35</v>
      </c>
      <c r="G30" s="94">
        <f t="shared" si="9"/>
        <v>7</v>
      </c>
      <c r="H30" s="142">
        <f t="shared" si="9"/>
        <v>7</v>
      </c>
      <c r="I30" s="143">
        <f t="shared" si="9"/>
        <v>14</v>
      </c>
      <c r="J30" s="143">
        <f t="shared" si="9"/>
        <v>7</v>
      </c>
      <c r="K30" s="143">
        <f t="shared" si="9"/>
        <v>14</v>
      </c>
      <c r="L30" s="143">
        <f t="shared" si="9"/>
        <v>7</v>
      </c>
      <c r="M30" s="143">
        <f t="shared" si="9"/>
        <v>14</v>
      </c>
      <c r="N30" s="143">
        <f t="shared" si="9"/>
        <v>7</v>
      </c>
      <c r="O30" s="143">
        <f t="shared" si="9"/>
        <v>14</v>
      </c>
      <c r="P30" s="144">
        <f t="shared" si="9"/>
        <v>7</v>
      </c>
      <c r="Q30" s="145">
        <f t="shared" si="9"/>
        <v>14</v>
      </c>
      <c r="R30" s="118"/>
      <c r="S30" s="55">
        <f>SUM(S23:S29)</f>
        <v>35</v>
      </c>
      <c r="T30" s="55">
        <f>SUM(T23:T29)</f>
        <v>70</v>
      </c>
    </row>
    <row r="31" spans="1:18" s="55" customFormat="1" ht="12.75">
      <c r="A31" s="118"/>
      <c r="B31" s="151" t="s">
        <v>8</v>
      </c>
      <c r="C31" s="152"/>
      <c r="D31" s="63"/>
      <c r="E31" s="63"/>
      <c r="F31" s="63"/>
      <c r="G31" s="97"/>
      <c r="H31" s="101"/>
      <c r="I31" s="64"/>
      <c r="J31" s="64"/>
      <c r="K31" s="64"/>
      <c r="L31" s="64"/>
      <c r="M31" s="64"/>
      <c r="N31" s="64"/>
      <c r="O31" s="64"/>
      <c r="P31" s="65"/>
      <c r="Q31" s="123"/>
      <c r="R31" s="118"/>
    </row>
    <row r="32" spans="1:20" ht="12.75">
      <c r="A32" s="117"/>
      <c r="B32" s="159" t="s">
        <v>61</v>
      </c>
      <c r="C32" s="160"/>
      <c r="D32" s="110" t="s">
        <v>31</v>
      </c>
      <c r="E32" s="69">
        <v>10</v>
      </c>
      <c r="F32" s="69">
        <v>5</v>
      </c>
      <c r="G32" s="88">
        <v>1</v>
      </c>
      <c r="H32" s="89">
        <v>1</v>
      </c>
      <c r="I32" s="70">
        <f>H32*$E32/$F32</f>
        <v>2</v>
      </c>
      <c r="J32" s="70">
        <v>1</v>
      </c>
      <c r="K32" s="70">
        <f>J32*$E32/$F32</f>
        <v>2</v>
      </c>
      <c r="L32" s="70">
        <v>1</v>
      </c>
      <c r="M32" s="70">
        <f aca="true" t="shared" si="10" ref="M32:M37">L32*$E32/$F32</f>
        <v>2</v>
      </c>
      <c r="N32" s="70">
        <v>1</v>
      </c>
      <c r="O32" s="70">
        <f aca="true" t="shared" si="11" ref="O32:O37">N32*$E32/$F32</f>
        <v>2</v>
      </c>
      <c r="P32" s="71">
        <v>1</v>
      </c>
      <c r="Q32" s="141">
        <f aca="true" t="shared" si="12" ref="Q32:Q37">P32*$E32/$F32</f>
        <v>2</v>
      </c>
      <c r="R32" s="117"/>
      <c r="S32" s="2">
        <v>5</v>
      </c>
      <c r="T32" s="2">
        <f aca="true" t="shared" si="13" ref="T32:T37">S32*$E32/$F32</f>
        <v>10</v>
      </c>
    </row>
    <row r="33" spans="1:20" ht="12.75">
      <c r="A33" s="117"/>
      <c r="B33" s="161"/>
      <c r="C33" s="162"/>
      <c r="D33" s="110" t="s">
        <v>32</v>
      </c>
      <c r="E33" s="69">
        <v>5</v>
      </c>
      <c r="F33" s="69">
        <v>5</v>
      </c>
      <c r="G33" s="88">
        <v>1</v>
      </c>
      <c r="H33" s="89">
        <v>1</v>
      </c>
      <c r="I33" s="70">
        <f aca="true" t="shared" si="14" ref="I33:K37">H33*$E33/$F33</f>
        <v>1</v>
      </c>
      <c r="J33" s="70">
        <v>1</v>
      </c>
      <c r="K33" s="70">
        <f t="shared" si="14"/>
        <v>1</v>
      </c>
      <c r="L33" s="70">
        <v>1</v>
      </c>
      <c r="M33" s="70">
        <f t="shared" si="10"/>
        <v>1</v>
      </c>
      <c r="N33" s="70">
        <v>1</v>
      </c>
      <c r="O33" s="70">
        <f t="shared" si="11"/>
        <v>1</v>
      </c>
      <c r="P33" s="71">
        <v>1</v>
      </c>
      <c r="Q33" s="141">
        <f t="shared" si="12"/>
        <v>1</v>
      </c>
      <c r="R33" s="117"/>
      <c r="S33" s="2">
        <v>5</v>
      </c>
      <c r="T33" s="2">
        <f t="shared" si="13"/>
        <v>5</v>
      </c>
    </row>
    <row r="34" spans="1:20" ht="12.75">
      <c r="A34" s="117"/>
      <c r="B34" s="161"/>
      <c r="C34" s="162"/>
      <c r="D34" s="110" t="s">
        <v>33</v>
      </c>
      <c r="E34" s="69">
        <v>10</v>
      </c>
      <c r="F34" s="69">
        <v>5</v>
      </c>
      <c r="G34" s="88">
        <v>1</v>
      </c>
      <c r="H34" s="89">
        <v>1</v>
      </c>
      <c r="I34" s="70">
        <f t="shared" si="14"/>
        <v>2</v>
      </c>
      <c r="J34" s="70">
        <v>1</v>
      </c>
      <c r="K34" s="70">
        <f t="shared" si="14"/>
        <v>2</v>
      </c>
      <c r="L34" s="70">
        <v>1</v>
      </c>
      <c r="M34" s="70">
        <f t="shared" si="10"/>
        <v>2</v>
      </c>
      <c r="N34" s="70">
        <v>1</v>
      </c>
      <c r="O34" s="70">
        <f t="shared" si="11"/>
        <v>2</v>
      </c>
      <c r="P34" s="71">
        <v>1</v>
      </c>
      <c r="Q34" s="141">
        <f t="shared" si="12"/>
        <v>2</v>
      </c>
      <c r="R34" s="117"/>
      <c r="S34" s="2">
        <v>5</v>
      </c>
      <c r="T34" s="2">
        <f t="shared" si="13"/>
        <v>10</v>
      </c>
    </row>
    <row r="35" spans="1:20" ht="12.75">
      <c r="A35" s="117"/>
      <c r="B35" s="161"/>
      <c r="C35" s="162"/>
      <c r="D35" s="110" t="s">
        <v>39</v>
      </c>
      <c r="E35" s="69">
        <v>10</v>
      </c>
      <c r="F35" s="69">
        <v>5</v>
      </c>
      <c r="G35" s="88">
        <v>1</v>
      </c>
      <c r="H35" s="89">
        <v>1</v>
      </c>
      <c r="I35" s="70">
        <f t="shared" si="14"/>
        <v>2</v>
      </c>
      <c r="J35" s="70">
        <v>1</v>
      </c>
      <c r="K35" s="70">
        <f t="shared" si="14"/>
        <v>2</v>
      </c>
      <c r="L35" s="70">
        <v>1</v>
      </c>
      <c r="M35" s="70">
        <f t="shared" si="10"/>
        <v>2</v>
      </c>
      <c r="N35" s="70">
        <v>1</v>
      </c>
      <c r="O35" s="70">
        <f t="shared" si="11"/>
        <v>2</v>
      </c>
      <c r="P35" s="71">
        <v>1</v>
      </c>
      <c r="Q35" s="141">
        <f t="shared" si="12"/>
        <v>2</v>
      </c>
      <c r="R35" s="117"/>
      <c r="S35" s="2">
        <v>5</v>
      </c>
      <c r="T35" s="2">
        <f t="shared" si="13"/>
        <v>10</v>
      </c>
    </row>
    <row r="36" spans="1:20" ht="12.75">
      <c r="A36" s="117"/>
      <c r="B36" s="161"/>
      <c r="C36" s="162"/>
      <c r="D36" s="110" t="s">
        <v>40</v>
      </c>
      <c r="E36" s="69">
        <v>5</v>
      </c>
      <c r="F36" s="69">
        <v>5</v>
      </c>
      <c r="G36" s="88">
        <v>1</v>
      </c>
      <c r="H36" s="89">
        <v>1</v>
      </c>
      <c r="I36" s="70">
        <f t="shared" si="14"/>
        <v>1</v>
      </c>
      <c r="J36" s="70">
        <v>1</v>
      </c>
      <c r="K36" s="70">
        <f t="shared" si="14"/>
        <v>1</v>
      </c>
      <c r="L36" s="70">
        <v>1</v>
      </c>
      <c r="M36" s="70">
        <f t="shared" si="10"/>
        <v>1</v>
      </c>
      <c r="N36" s="70">
        <v>1</v>
      </c>
      <c r="O36" s="70">
        <f t="shared" si="11"/>
        <v>1</v>
      </c>
      <c r="P36" s="71">
        <v>1</v>
      </c>
      <c r="Q36" s="141">
        <f t="shared" si="12"/>
        <v>1</v>
      </c>
      <c r="R36" s="117"/>
      <c r="S36" s="2">
        <v>5</v>
      </c>
      <c r="T36" s="2">
        <f t="shared" si="13"/>
        <v>5</v>
      </c>
    </row>
    <row r="37" spans="1:20" ht="13.5" thickBot="1">
      <c r="A37" s="117"/>
      <c r="B37" s="161"/>
      <c r="C37" s="162"/>
      <c r="D37" s="110" t="s">
        <v>34</v>
      </c>
      <c r="E37" s="69">
        <v>10</v>
      </c>
      <c r="F37" s="69">
        <v>5</v>
      </c>
      <c r="G37" s="88">
        <v>1</v>
      </c>
      <c r="H37" s="90">
        <v>1</v>
      </c>
      <c r="I37" s="91">
        <f t="shared" si="14"/>
        <v>2</v>
      </c>
      <c r="J37" s="91">
        <v>1</v>
      </c>
      <c r="K37" s="91">
        <f t="shared" si="14"/>
        <v>2</v>
      </c>
      <c r="L37" s="91">
        <v>1</v>
      </c>
      <c r="M37" s="91">
        <f t="shared" si="10"/>
        <v>2</v>
      </c>
      <c r="N37" s="91">
        <v>1</v>
      </c>
      <c r="O37" s="91">
        <f t="shared" si="11"/>
        <v>2</v>
      </c>
      <c r="P37" s="92">
        <v>1</v>
      </c>
      <c r="Q37" s="141">
        <f t="shared" si="12"/>
        <v>2</v>
      </c>
      <c r="R37" s="117"/>
      <c r="S37" s="2">
        <v>5</v>
      </c>
      <c r="T37" s="2">
        <f t="shared" si="13"/>
        <v>10</v>
      </c>
    </row>
    <row r="38" spans="1:20" s="55" customFormat="1" ht="12.75" hidden="1">
      <c r="A38" s="134" t="s">
        <v>58</v>
      </c>
      <c r="B38" s="132"/>
      <c r="C38" s="133"/>
      <c r="D38" s="72" t="s">
        <v>15</v>
      </c>
      <c r="E38" s="72">
        <f aca="true" t="shared" si="15" ref="E38:P38">SUM(E32:E37)</f>
        <v>50</v>
      </c>
      <c r="F38" s="72">
        <f t="shared" si="15"/>
        <v>30</v>
      </c>
      <c r="G38" s="72">
        <f t="shared" si="15"/>
        <v>6</v>
      </c>
      <c r="H38" s="146">
        <f t="shared" si="15"/>
        <v>6</v>
      </c>
      <c r="I38" s="146">
        <f t="shared" si="15"/>
        <v>10</v>
      </c>
      <c r="J38" s="146">
        <f t="shared" si="15"/>
        <v>6</v>
      </c>
      <c r="K38" s="146">
        <f t="shared" si="15"/>
        <v>10</v>
      </c>
      <c r="L38" s="146">
        <f t="shared" si="15"/>
        <v>6</v>
      </c>
      <c r="M38" s="146">
        <f t="shared" si="15"/>
        <v>10</v>
      </c>
      <c r="N38" s="146">
        <f t="shared" si="15"/>
        <v>6</v>
      </c>
      <c r="O38" s="146">
        <f t="shared" si="15"/>
        <v>10</v>
      </c>
      <c r="P38" s="147">
        <f t="shared" si="15"/>
        <v>6</v>
      </c>
      <c r="Q38" s="145">
        <f>SUM(Q32:Q37)</f>
        <v>10</v>
      </c>
      <c r="R38" s="118"/>
      <c r="S38" s="55">
        <f>SUM(S32:S37)</f>
        <v>30</v>
      </c>
      <c r="T38" s="55">
        <f>SUM(T32:T37)</f>
        <v>50</v>
      </c>
    </row>
    <row r="39" spans="1:18" ht="13.5" thickBot="1">
      <c r="A39" s="117"/>
      <c r="B39" s="4"/>
      <c r="C39" s="75" t="s">
        <v>60</v>
      </c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6"/>
      <c r="Q39" s="6"/>
      <c r="R39" s="117"/>
    </row>
    <row r="40" spans="1:19" ht="13.5" thickBot="1">
      <c r="A40" s="117"/>
      <c r="B40" s="7" t="s">
        <v>3</v>
      </c>
      <c r="C40" s="125">
        <v>0.25</v>
      </c>
      <c r="D40" s="77"/>
      <c r="E40" s="77"/>
      <c r="F40" s="77"/>
      <c r="G40" s="77"/>
      <c r="H40" s="78">
        <f>(I15/$E$15)*$C$40</f>
        <v>0.05</v>
      </c>
      <c r="I40" s="78"/>
      <c r="J40" s="78">
        <f>(K15/$E$15)*$C$40</f>
        <v>0.05</v>
      </c>
      <c r="K40" s="78"/>
      <c r="L40" s="78">
        <f>(M15/$E$15)*$C$40</f>
        <v>0.05</v>
      </c>
      <c r="M40" s="78"/>
      <c r="N40" s="78">
        <f>(O15/$E$15)*$C$40</f>
        <v>0.05</v>
      </c>
      <c r="O40" s="78"/>
      <c r="P40" s="79">
        <f>(Q15/$E$15)*$C$40</f>
        <v>0.05</v>
      </c>
      <c r="Q40" s="8"/>
      <c r="R40" s="117"/>
      <c r="S40" s="2">
        <f>(T15/$E$15)*$C$40</f>
        <v>0.25</v>
      </c>
    </row>
    <row r="41" spans="1:19" ht="13.5" thickBot="1">
      <c r="A41" s="117"/>
      <c r="B41" s="9" t="s">
        <v>1</v>
      </c>
      <c r="C41" s="125">
        <v>0.25</v>
      </c>
      <c r="D41" s="80"/>
      <c r="E41" s="80"/>
      <c r="F41" s="80"/>
      <c r="G41" s="80"/>
      <c r="H41" s="81">
        <f>(I21/$E$21)*$C$41</f>
        <v>0.05</v>
      </c>
      <c r="I41" s="81"/>
      <c r="J41" s="81">
        <f>(K21/$E$21)*$C$41</f>
        <v>0.05</v>
      </c>
      <c r="K41" s="81"/>
      <c r="L41" s="81">
        <f>(M21/$E$21)*$C$41</f>
        <v>0.05</v>
      </c>
      <c r="M41" s="81"/>
      <c r="N41" s="81">
        <f>(O21/$E$21)*$C$41</f>
        <v>0.05</v>
      </c>
      <c r="O41" s="81"/>
      <c r="P41" s="82">
        <f>(Q21/$E$21)*$C$41</f>
        <v>0.05</v>
      </c>
      <c r="Q41" s="10"/>
      <c r="R41" s="117"/>
      <c r="S41" s="2">
        <f>(T21/$E$21)*$C$41</f>
        <v>0.25</v>
      </c>
    </row>
    <row r="42" spans="1:19" ht="13.5" thickBot="1">
      <c r="A42" s="117"/>
      <c r="B42" s="11" t="s">
        <v>2</v>
      </c>
      <c r="C42" s="126">
        <v>0.25</v>
      </c>
      <c r="D42" s="83"/>
      <c r="E42" s="83"/>
      <c r="F42" s="83"/>
      <c r="G42" s="83"/>
      <c r="H42" s="83">
        <f>(I30/$E$30)*$C$42</f>
        <v>0.05</v>
      </c>
      <c r="I42" s="83"/>
      <c r="J42" s="83">
        <f>(K30/$E$30)*$C$42</f>
        <v>0.05</v>
      </c>
      <c r="K42" s="83"/>
      <c r="L42" s="83">
        <f>(M30/$E$30)*$C$42</f>
        <v>0.05</v>
      </c>
      <c r="M42" s="83"/>
      <c r="N42" s="83">
        <f>(O30/$E$30)*$C$42</f>
        <v>0.05</v>
      </c>
      <c r="O42" s="83"/>
      <c r="P42" s="84">
        <f>(Q30/$E$30)*$C$42</f>
        <v>0.05</v>
      </c>
      <c r="Q42" s="12"/>
      <c r="R42" s="117"/>
      <c r="S42" s="2">
        <f>(T30/$E$30)*$C$42</f>
        <v>0.25</v>
      </c>
    </row>
    <row r="43" spans="1:19" ht="13.5" thickBot="1">
      <c r="A43" s="117"/>
      <c r="B43" s="13" t="s">
        <v>8</v>
      </c>
      <c r="C43" s="126">
        <v>0.25</v>
      </c>
      <c r="D43" s="85"/>
      <c r="E43" s="85"/>
      <c r="F43" s="85"/>
      <c r="G43" s="85"/>
      <c r="H43" s="85">
        <f>(I38/$E$38)*$C$43</f>
        <v>0.05</v>
      </c>
      <c r="I43" s="85"/>
      <c r="J43" s="85">
        <f>(K38/$E$38)*$C$43</f>
        <v>0.05</v>
      </c>
      <c r="K43" s="85"/>
      <c r="L43" s="85">
        <f>(M38/$E$38)*$C$43</f>
        <v>0.05</v>
      </c>
      <c r="M43" s="85"/>
      <c r="N43" s="85">
        <f>(O38/$E$38)*$C$43</f>
        <v>0.05</v>
      </c>
      <c r="O43" s="85"/>
      <c r="P43" s="86">
        <f>(Q38/$E$38)*$C$43</f>
        <v>0.05</v>
      </c>
      <c r="Q43" s="14"/>
      <c r="R43" s="117"/>
      <c r="S43" s="2">
        <f>(T38/$E$38)*$C$43</f>
        <v>0.25</v>
      </c>
    </row>
    <row r="44" spans="1:18" s="54" customFormat="1" ht="13.5" thickBot="1">
      <c r="A44" s="148"/>
      <c r="B44" s="109"/>
      <c r="C44" s="66"/>
      <c r="D44" s="66"/>
      <c r="E44" s="66"/>
      <c r="F44" s="66"/>
      <c r="G44" s="66"/>
      <c r="H44" s="67"/>
      <c r="I44" s="67"/>
      <c r="J44" s="67"/>
      <c r="K44" s="67"/>
      <c r="L44" s="67"/>
      <c r="M44" s="67"/>
      <c r="N44" s="67"/>
      <c r="O44" s="67"/>
      <c r="P44" s="68"/>
      <c r="Q44" s="68"/>
      <c r="R44" s="116"/>
    </row>
    <row r="45" spans="1:19" s="54" customFormat="1" ht="13.5" thickBot="1">
      <c r="A45" s="116"/>
      <c r="B45" s="15" t="s">
        <v>24</v>
      </c>
      <c r="C45" s="87">
        <f>(C40+C41+C42+C43)</f>
        <v>1</v>
      </c>
      <c r="D45" s="16"/>
      <c r="E45" s="16"/>
      <c r="F45" s="16"/>
      <c r="G45" s="16"/>
      <c r="H45" s="87">
        <f>SUM(H40:H43)</f>
        <v>0.2</v>
      </c>
      <c r="I45" s="87"/>
      <c r="J45" s="87">
        <f>SUM(J40:J43)</f>
        <v>0.2</v>
      </c>
      <c r="K45" s="87"/>
      <c r="L45" s="87">
        <f>SUM(L40:L43)</f>
        <v>0.2</v>
      </c>
      <c r="M45" s="87"/>
      <c r="N45" s="87">
        <f>SUM(N40:N43)</f>
        <v>0.2</v>
      </c>
      <c r="O45" s="87"/>
      <c r="P45" s="124">
        <f>SUM(P40:P43)</f>
        <v>0.2</v>
      </c>
      <c r="Q45" s="17"/>
      <c r="R45" s="116"/>
      <c r="S45" s="54">
        <f>SUM(S40:S43)</f>
        <v>1</v>
      </c>
    </row>
    <row r="46" spans="1:18" s="54" customFormat="1" ht="12.75">
      <c r="A46" s="116"/>
      <c r="B46" s="114"/>
      <c r="C46" s="114"/>
      <c r="D46" s="114"/>
      <c r="E46" s="114"/>
      <c r="F46" s="114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</row>
    <row r="49" ht="12.75">
      <c r="B49" s="30"/>
    </row>
    <row r="50" ht="12.75">
      <c r="B50" s="127">
        <f>IF(C45=1,"","Overall score does not equal 100%. Please readjust Category Weightings to between 20% and 30%, equal to a sum of 100%.")</f>
      </c>
    </row>
    <row r="51" ht="12.75">
      <c r="B51" s="30"/>
    </row>
  </sheetData>
  <sheetProtection password="E19F" sheet="1" objects="1" scenarios="1" selectLockedCells="1"/>
  <mergeCells count="9">
    <mergeCell ref="B32:C37"/>
    <mergeCell ref="D5:P5"/>
    <mergeCell ref="D4:P4"/>
    <mergeCell ref="D3:P3"/>
    <mergeCell ref="D2:P2"/>
    <mergeCell ref="B31:C31"/>
    <mergeCell ref="B22:C22"/>
    <mergeCell ref="B16:C16"/>
    <mergeCell ref="B9:C9"/>
  </mergeCells>
  <conditionalFormatting sqref="C44:C46 H45:P45">
    <cfRule type="cellIs" priority="1" dxfId="0" operator="greaterThan" stopIfTrue="1">
      <formula>100</formula>
    </cfRule>
  </conditionalFormatting>
  <dataValidations count="3">
    <dataValidation type="whole" operator="notEqual" showInputMessage="1" showErrorMessage="1" errorTitle="Data Entry Error" error="Out of range data selection" sqref="C44:C46">
      <formula1>100</formula1>
    </dataValidation>
    <dataValidation type="whole" allowBlank="1" showInputMessage="1" showErrorMessage="1" sqref="S17:T20 S23:T29 H17:P20 H23:P29 H32:P37 S10:T14 S32:T37 H10:P14">
      <formula1>1</formula1>
      <formula2>5</formula2>
    </dataValidation>
    <dataValidation type="decimal" showErrorMessage="1" prompt="Please input % weightings between 20% and 30%, equal to a sum of 100%." errorTitle="Data entry error" error="Overall score does not equal 100%. Please readjust Category Weightings to between 20% and 30%, equal to a sum of 100%." sqref="C40:C43">
      <formula1>0.2</formula1>
      <formula2>0.3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view="pageBreakPreview" zoomScaleNormal="75" zoomScaleSheetLayoutView="100" workbookViewId="0" topLeftCell="A1">
      <selection activeCell="A1" sqref="A1:IV16384"/>
    </sheetView>
  </sheetViews>
  <sheetFormatPr defaultColWidth="9.140625" defaultRowHeight="12.75"/>
  <cols>
    <col min="1" max="1" width="2.421875" style="1" customWidth="1"/>
    <col min="2" max="2" width="9.7109375" style="1" bestFit="1" customWidth="1"/>
    <col min="3" max="3" width="15.00390625" style="1" customWidth="1"/>
    <col min="4" max="4" width="9.140625" style="1" customWidth="1"/>
    <col min="5" max="9" width="9.421875" style="1" bestFit="1" customWidth="1"/>
    <col min="10" max="18" width="9.140625" style="1" customWidth="1"/>
    <col min="19" max="19" width="4.421875" style="1" customWidth="1"/>
    <col min="20" max="20" width="2.421875" style="1" customWidth="1"/>
    <col min="21" max="16384" width="9.140625" style="1" customWidth="1"/>
  </cols>
  <sheetData>
    <row r="1" ht="13.5" thickBot="1"/>
    <row r="2" spans="2:19" ht="12.75">
      <c r="B2" s="19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2:19" ht="12.75">
      <c r="B3" s="20" t="s">
        <v>64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3.5" thickBot="1">
      <c r="B4" s="76">
        <v>39448</v>
      </c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2:19" ht="12.75"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2:19" ht="12.75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2:19" ht="12.75"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2:19" ht="12.75"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2:19" ht="12.75">
      <c r="B9" s="28"/>
      <c r="C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2:19" ht="12.75">
      <c r="B10" s="28"/>
      <c r="C10" s="22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2:19" ht="12.75">
      <c r="B11" s="28"/>
      <c r="C11" s="2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2:19" ht="12.75">
      <c r="B12" s="28"/>
      <c r="C12" s="2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2:19" ht="12.75">
      <c r="B13" s="28"/>
      <c r="C13" s="2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2:19" ht="12.75">
      <c r="B14" s="28"/>
      <c r="C14" s="2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2:19" ht="12.75"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2:19" ht="12.75">
      <c r="B16" s="3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2:19" ht="12.75">
      <c r="B17" s="3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2:19" ht="12.75">
      <c r="B18" s="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spans="2:19" ht="12.75"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2:19" ht="12.75">
      <c r="B20" s="3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2:19" ht="12.75"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2:19" ht="12.75">
      <c r="B22" s="3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2:19" ht="12.75"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2:19" ht="12.75">
      <c r="B24" s="3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2:19" ht="12.75">
      <c r="B25" s="3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2:19" ht="13.5" thickBot="1">
      <c r="B26" s="3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2:19" ht="12.75">
      <c r="B27" s="3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67" t="s">
        <v>62</v>
      </c>
      <c r="O27" s="168"/>
      <c r="P27" s="168"/>
      <c r="Q27" s="168"/>
      <c r="R27" s="169"/>
      <c r="S27" s="31"/>
    </row>
    <row r="28" spans="2:19" ht="12.75">
      <c r="B28" s="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70"/>
      <c r="O28" s="171"/>
      <c r="P28" s="171"/>
      <c r="Q28" s="171"/>
      <c r="R28" s="172"/>
      <c r="S28" s="31"/>
    </row>
    <row r="29" spans="2:19" ht="12.75"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70"/>
      <c r="O29" s="171"/>
      <c r="P29" s="171"/>
      <c r="Q29" s="171"/>
      <c r="R29" s="172"/>
      <c r="S29" s="31"/>
    </row>
    <row r="30" spans="2:19" ht="12.75">
      <c r="B30" s="3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70"/>
      <c r="O30" s="171"/>
      <c r="P30" s="171"/>
      <c r="Q30" s="171"/>
      <c r="R30" s="172"/>
      <c r="S30" s="31"/>
    </row>
    <row r="31" spans="2:19" ht="12.75">
      <c r="B31" s="3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70"/>
      <c r="O31" s="171"/>
      <c r="P31" s="171"/>
      <c r="Q31" s="171"/>
      <c r="R31" s="172"/>
      <c r="S31" s="31"/>
    </row>
    <row r="32" spans="2:19" ht="12.75">
      <c r="B32" s="3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70"/>
      <c r="O32" s="171"/>
      <c r="P32" s="171"/>
      <c r="Q32" s="171"/>
      <c r="R32" s="172"/>
      <c r="S32" s="31"/>
    </row>
    <row r="33" spans="2:19" ht="12.75">
      <c r="B33" s="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70"/>
      <c r="O33" s="171"/>
      <c r="P33" s="171"/>
      <c r="Q33" s="171"/>
      <c r="R33" s="172"/>
      <c r="S33" s="31"/>
    </row>
    <row r="34" spans="2:19" ht="12.75">
      <c r="B34" s="3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70"/>
      <c r="O34" s="171"/>
      <c r="P34" s="171"/>
      <c r="Q34" s="171"/>
      <c r="R34" s="172"/>
      <c r="S34" s="31"/>
    </row>
    <row r="35" spans="2:19" ht="12.75">
      <c r="B35" s="3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70"/>
      <c r="O35" s="171"/>
      <c r="P35" s="171"/>
      <c r="Q35" s="171"/>
      <c r="R35" s="172"/>
      <c r="S35" s="31"/>
    </row>
    <row r="36" spans="2:19" ht="12.75">
      <c r="B36" s="3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70"/>
      <c r="O36" s="171"/>
      <c r="P36" s="171"/>
      <c r="Q36" s="171"/>
      <c r="R36" s="172"/>
      <c r="S36" s="31"/>
    </row>
    <row r="37" spans="2:19" ht="12.75">
      <c r="B37" s="3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0"/>
      <c r="O37" s="171"/>
      <c r="P37" s="171"/>
      <c r="Q37" s="171"/>
      <c r="R37" s="172"/>
      <c r="S37" s="31"/>
    </row>
    <row r="38" spans="2:19" ht="12.75">
      <c r="B38" s="3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70"/>
      <c r="O38" s="171"/>
      <c r="P38" s="171"/>
      <c r="Q38" s="171"/>
      <c r="R38" s="172"/>
      <c r="S38" s="31"/>
    </row>
    <row r="39" spans="2:19" ht="12.75">
      <c r="B39" s="3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70"/>
      <c r="O39" s="171"/>
      <c r="P39" s="171"/>
      <c r="Q39" s="171"/>
      <c r="R39" s="172"/>
      <c r="S39" s="31"/>
    </row>
    <row r="40" spans="2:19" ht="12.75">
      <c r="B40" s="3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70"/>
      <c r="O40" s="171"/>
      <c r="P40" s="171"/>
      <c r="Q40" s="171"/>
      <c r="R40" s="172"/>
      <c r="S40" s="31"/>
    </row>
    <row r="41" spans="2:19" ht="12.75"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70"/>
      <c r="O41" s="171"/>
      <c r="P41" s="171"/>
      <c r="Q41" s="171"/>
      <c r="R41" s="172"/>
      <c r="S41" s="31"/>
    </row>
    <row r="42" spans="2:19" ht="13.5" thickBot="1">
      <c r="B42" s="3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73"/>
      <c r="O42" s="174"/>
      <c r="P42" s="174"/>
      <c r="Q42" s="174"/>
      <c r="R42" s="175"/>
      <c r="S42" s="31"/>
    </row>
    <row r="43" spans="2:19" ht="12.75">
      <c r="B43" s="3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</row>
    <row r="44" spans="2:19" ht="13.5" thickBo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</row>
  </sheetData>
  <sheetProtection password="E19F" sheet="1" objects="1" scenarios="1" selectLockedCells="1" selectUnlockedCells="1"/>
  <mergeCells count="1">
    <mergeCell ref="N27:R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workbookViewId="0" topLeftCell="A1">
      <selection activeCell="G25" sqref="G25"/>
    </sheetView>
  </sheetViews>
  <sheetFormatPr defaultColWidth="9.140625" defaultRowHeight="12.75"/>
  <cols>
    <col min="1" max="1" width="14.28125" style="2" bestFit="1" customWidth="1"/>
    <col min="2" max="2" width="12.00390625" style="2" bestFit="1" customWidth="1"/>
    <col min="3" max="3" width="11.28125" style="2" customWidth="1"/>
    <col min="4" max="6" width="12.00390625" style="2" bestFit="1" customWidth="1"/>
    <col min="7" max="16384" width="9.140625" style="2" customWidth="1"/>
  </cols>
  <sheetData>
    <row r="1" spans="1:6" ht="13.5" thickBot="1">
      <c r="A1" s="42"/>
      <c r="B1" s="42"/>
      <c r="C1" s="42"/>
      <c r="D1" s="42"/>
      <c r="E1" s="42"/>
      <c r="F1" s="42"/>
    </row>
    <row r="2" spans="1:6" ht="24">
      <c r="A2" s="43"/>
      <c r="B2" s="44" t="s">
        <v>46</v>
      </c>
      <c r="C2" s="45" t="s">
        <v>47</v>
      </c>
      <c r="D2" s="45" t="s">
        <v>48</v>
      </c>
      <c r="E2" s="45" t="s">
        <v>52</v>
      </c>
      <c r="F2" s="46" t="s">
        <v>53</v>
      </c>
    </row>
    <row r="3" spans="1:6" ht="12.75">
      <c r="A3" s="42"/>
      <c r="B3" s="47">
        <f>(MATRIX!I10/MATRIX!T10)*100</f>
        <v>20</v>
      </c>
      <c r="C3" s="39">
        <f>(MATRIX!K10/MATRIX!T10)*100</f>
        <v>20</v>
      </c>
      <c r="D3" s="39">
        <f>(MATRIX!M10/MATRIX!T10)*100</f>
        <v>20</v>
      </c>
      <c r="E3" s="39">
        <f>(MATRIX!O10/MATRIX!T10)*100</f>
        <v>20</v>
      </c>
      <c r="F3" s="48">
        <f>(MATRIX!Q10/MATRIX!T10)*100</f>
        <v>20</v>
      </c>
    </row>
    <row r="4" spans="1:6" ht="12.75">
      <c r="A4" s="42"/>
      <c r="B4" s="47">
        <f>(MATRIX!I11/MATRIX!T11)*100</f>
        <v>20</v>
      </c>
      <c r="C4" s="39">
        <f>(MATRIX!K11/MATRIX!T11)*100</f>
        <v>20</v>
      </c>
      <c r="D4" s="39">
        <f>(MATRIX!M11/MATRIX!T11)*100</f>
        <v>20</v>
      </c>
      <c r="E4" s="39">
        <f>(MATRIX!O11/MATRIX!T11)*100</f>
        <v>20</v>
      </c>
      <c r="F4" s="48">
        <f>(MATRIX!Q11/MATRIX!T11)*100</f>
        <v>20</v>
      </c>
    </row>
    <row r="5" spans="1:6" ht="12.75">
      <c r="A5" s="42"/>
      <c r="B5" s="47">
        <f>(MATRIX!I12/MATRIX!T12)*100</f>
        <v>20</v>
      </c>
      <c r="C5" s="39">
        <f>(MATRIX!K12/MATRIX!T12)*100</f>
        <v>20</v>
      </c>
      <c r="D5" s="39">
        <f>(MATRIX!M12/MATRIX!T12)*100</f>
        <v>20</v>
      </c>
      <c r="E5" s="39">
        <f>(MATRIX!O12/MATRIX!T12)*100</f>
        <v>20</v>
      </c>
      <c r="F5" s="48">
        <f>(MATRIX!Q12/MATRIX!T12)*100</f>
        <v>20</v>
      </c>
    </row>
    <row r="6" spans="1:6" ht="12.75">
      <c r="A6" s="42"/>
      <c r="B6" s="47">
        <f>(MATRIX!I13/MATRIX!T13)*100</f>
        <v>20</v>
      </c>
      <c r="C6" s="39">
        <f>(MATRIX!K13/MATRIX!T13)*100</f>
        <v>20</v>
      </c>
      <c r="D6" s="39">
        <f>(MATRIX!M13/MATRIX!T13)*100</f>
        <v>20</v>
      </c>
      <c r="E6" s="39">
        <f>(MATRIX!O13/MATRIX!T13)*100</f>
        <v>20</v>
      </c>
      <c r="F6" s="48">
        <f>(MATRIX!Q13/MATRIX!T13)*100</f>
        <v>20</v>
      </c>
    </row>
    <row r="7" spans="1:6" ht="12.75">
      <c r="A7" s="42"/>
      <c r="B7" s="47">
        <f>(MATRIX!I14/MATRIX!T14)*100</f>
        <v>20</v>
      </c>
      <c r="C7" s="39">
        <f>(MATRIX!K14/MATRIX!T14)*100</f>
        <v>20</v>
      </c>
      <c r="D7" s="39">
        <f>(MATRIX!M14/MATRIX!T14)*100</f>
        <v>20</v>
      </c>
      <c r="E7" s="39">
        <f>(MATRIX!O14/MATRIX!T14)*100</f>
        <v>20</v>
      </c>
      <c r="F7" s="48">
        <f>(MATRIX!Q14/MATRIX!T14)*100</f>
        <v>20</v>
      </c>
    </row>
    <row r="8" spans="1:6" ht="12.75">
      <c r="A8" s="49" t="s">
        <v>3</v>
      </c>
      <c r="B8" s="50">
        <f>(MATRIX!I15/MATRIX!T15)*100</f>
        <v>20</v>
      </c>
      <c r="C8" s="40">
        <f>(MATRIX!K15/MATRIX!T15)*100</f>
        <v>20</v>
      </c>
      <c r="D8" s="40">
        <f>(MATRIX!M15/MATRIX!T15)*100</f>
        <v>20</v>
      </c>
      <c r="E8" s="40">
        <f>(MATRIX!O15/MATRIX!T15)*100</f>
        <v>20</v>
      </c>
      <c r="F8" s="51">
        <f>(MATRIX!Q15/MATRIX!T15)*100</f>
        <v>20</v>
      </c>
    </row>
    <row r="9" spans="1:6" ht="12.75">
      <c r="A9" s="42"/>
      <c r="B9" s="47">
        <f>(MATRIX!I17/MATRIX!T17)*100</f>
        <v>20</v>
      </c>
      <c r="C9" s="39">
        <f>(MATRIX!K17/MATRIX!T17)*100</f>
        <v>20</v>
      </c>
      <c r="D9" s="39">
        <f>(MATRIX!M17/MATRIX!T17)*100</f>
        <v>20</v>
      </c>
      <c r="E9" s="39">
        <f>(MATRIX!O17/MATRIX!T17)*100</f>
        <v>20</v>
      </c>
      <c r="F9" s="48">
        <f>(MATRIX!Q17/MATRIX!T17)*100</f>
        <v>20</v>
      </c>
    </row>
    <row r="10" spans="1:6" ht="12.75">
      <c r="A10" s="42"/>
      <c r="B10" s="47">
        <f>(MATRIX!I18/MATRIX!T18)*100</f>
        <v>20</v>
      </c>
      <c r="C10" s="39">
        <f>(MATRIX!K18/MATRIX!T18)*100</f>
        <v>20</v>
      </c>
      <c r="D10" s="39">
        <f>(MATRIX!M18/MATRIX!T18)*100</f>
        <v>20</v>
      </c>
      <c r="E10" s="39">
        <f>(MATRIX!O18/MATRIX!T18)*100</f>
        <v>20</v>
      </c>
      <c r="F10" s="48">
        <f>(MATRIX!Q18/MATRIX!T18)*100</f>
        <v>20</v>
      </c>
    </row>
    <row r="11" spans="1:6" ht="12.75">
      <c r="A11" s="42"/>
      <c r="B11" s="47">
        <f>(MATRIX!I19/MATRIX!T19)*100</f>
        <v>20</v>
      </c>
      <c r="C11" s="39">
        <f>(MATRIX!K19/MATRIX!T19)*100</f>
        <v>20</v>
      </c>
      <c r="D11" s="39">
        <f>(MATRIX!M19/MATRIX!T19)*100</f>
        <v>20</v>
      </c>
      <c r="E11" s="39">
        <f>(MATRIX!O19/MATRIX!T19)*100</f>
        <v>20</v>
      </c>
      <c r="F11" s="48">
        <f>(MATRIX!Q19/MATRIX!T19)*100</f>
        <v>20</v>
      </c>
    </row>
    <row r="12" spans="1:6" ht="12.75">
      <c r="A12" s="42"/>
      <c r="B12" s="47">
        <f>(MATRIX!I20/MATRIX!T20)*100</f>
        <v>20</v>
      </c>
      <c r="C12" s="39">
        <f>(MATRIX!K20/MATRIX!T20)*100</f>
        <v>20</v>
      </c>
      <c r="D12" s="39">
        <f>(MATRIX!M20/MATRIX!T20)*100</f>
        <v>20</v>
      </c>
      <c r="E12" s="39">
        <f>(MATRIX!O20/MATRIX!T20)*100</f>
        <v>20</v>
      </c>
      <c r="F12" s="48">
        <f>(MATRIX!Q20/MATRIX!T20)*100</f>
        <v>20</v>
      </c>
    </row>
    <row r="13" spans="1:6" ht="12.75">
      <c r="A13" s="49" t="s">
        <v>1</v>
      </c>
      <c r="B13" s="50">
        <f>(MATRIX!I21/MATRIX!T21)*100</f>
        <v>20</v>
      </c>
      <c r="C13" s="40">
        <f>(MATRIX!K21/MATRIX!T21)*100</f>
        <v>20</v>
      </c>
      <c r="D13" s="40">
        <f>(MATRIX!M21/MATRIX!T21)*100</f>
        <v>20</v>
      </c>
      <c r="E13" s="40">
        <f>(MATRIX!O21/MATRIX!T21)*100</f>
        <v>20</v>
      </c>
      <c r="F13" s="51">
        <f>(MATRIX!Q21/MATRIX!T21)*100</f>
        <v>20</v>
      </c>
    </row>
    <row r="14" spans="1:6" ht="12.75">
      <c r="A14" s="42"/>
      <c r="B14" s="47">
        <f>(MATRIX!I23/MATRIX!T23)*100</f>
        <v>20</v>
      </c>
      <c r="C14" s="39">
        <f>(MATRIX!K23/MATRIX!T23)*100</f>
        <v>20</v>
      </c>
      <c r="D14" s="39">
        <f>(MATRIX!M23/MATRIX!T23)*100</f>
        <v>20</v>
      </c>
      <c r="E14" s="39">
        <f>(MATRIX!O23/MATRIX!T23)*100</f>
        <v>20</v>
      </c>
      <c r="F14" s="48">
        <f>(MATRIX!Q23/MATRIX!T23)*100</f>
        <v>20</v>
      </c>
    </row>
    <row r="15" spans="1:6" ht="12.75">
      <c r="A15" s="42"/>
      <c r="B15" s="47">
        <f>(MATRIX!I24/MATRIX!T24)*100</f>
        <v>20</v>
      </c>
      <c r="C15" s="39">
        <f>(MATRIX!K24/MATRIX!T24)*100</f>
        <v>20</v>
      </c>
      <c r="D15" s="39">
        <f>(MATRIX!M24/MATRIX!T24)*100</f>
        <v>20</v>
      </c>
      <c r="E15" s="39">
        <f>(MATRIX!O24/MATRIX!T24)*100</f>
        <v>20</v>
      </c>
      <c r="F15" s="48">
        <f>(MATRIX!Q24/MATRIX!T24)*100</f>
        <v>20</v>
      </c>
    </row>
    <row r="16" spans="1:6" ht="12.75">
      <c r="A16" s="42"/>
      <c r="B16" s="47">
        <f>(MATRIX!I25/MATRIX!T25)*100</f>
        <v>20</v>
      </c>
      <c r="C16" s="39">
        <f>(MATRIX!K25/MATRIX!T25)*100</f>
        <v>20</v>
      </c>
      <c r="D16" s="39">
        <f>(MATRIX!M25/MATRIX!T25)*100</f>
        <v>20</v>
      </c>
      <c r="E16" s="39">
        <f>(MATRIX!O25/MATRIX!T25)*100</f>
        <v>20</v>
      </c>
      <c r="F16" s="48">
        <f>(MATRIX!Q25/MATRIX!T25)*100</f>
        <v>20</v>
      </c>
    </row>
    <row r="17" spans="1:6" ht="12.75">
      <c r="A17" s="42"/>
      <c r="B17" s="47">
        <f>(MATRIX!I26/MATRIX!T26)*100</f>
        <v>20</v>
      </c>
      <c r="C17" s="39">
        <f>(MATRIX!K26/MATRIX!T26)*100</f>
        <v>20</v>
      </c>
      <c r="D17" s="39">
        <f>(MATRIX!M26/MATRIX!T26)*100</f>
        <v>20</v>
      </c>
      <c r="E17" s="39">
        <f>(MATRIX!O26/MATRIX!T26)*100</f>
        <v>20</v>
      </c>
      <c r="F17" s="48">
        <f>(MATRIX!Q26/MATRIX!T26)*100</f>
        <v>20</v>
      </c>
    </row>
    <row r="18" spans="1:6" ht="12.75">
      <c r="A18" s="42"/>
      <c r="B18" s="47">
        <f>(MATRIX!I27/MATRIX!T27)*100</f>
        <v>20</v>
      </c>
      <c r="C18" s="39">
        <f>(MATRIX!K27/MATRIX!T27)*100</f>
        <v>20</v>
      </c>
      <c r="D18" s="39">
        <f>(MATRIX!M27/MATRIX!T27)*100</f>
        <v>20</v>
      </c>
      <c r="E18" s="39">
        <f>(MATRIX!O27/MATRIX!T27)*100</f>
        <v>20</v>
      </c>
      <c r="F18" s="48">
        <f>(MATRIX!Q27/MATRIX!T27)*100</f>
        <v>20</v>
      </c>
    </row>
    <row r="19" spans="1:6" ht="12.75">
      <c r="A19" s="42"/>
      <c r="B19" s="47">
        <f>(MATRIX!I28/MATRIX!T28)*100</f>
        <v>20</v>
      </c>
      <c r="C19" s="39">
        <f>(MATRIX!K28/MATRIX!T28)*100</f>
        <v>20</v>
      </c>
      <c r="D19" s="39">
        <f>(MATRIX!M28/MATRIX!T28)*100</f>
        <v>20</v>
      </c>
      <c r="E19" s="39">
        <f>(MATRIX!O28/MATRIX!T28)*100</f>
        <v>20</v>
      </c>
      <c r="F19" s="48">
        <f>(MATRIX!Q28/MATRIX!T28)*100</f>
        <v>20</v>
      </c>
    </row>
    <row r="20" spans="1:6" ht="12.75">
      <c r="A20" s="42"/>
      <c r="B20" s="47">
        <f>(MATRIX!I29/MATRIX!T29)*100</f>
        <v>20</v>
      </c>
      <c r="C20" s="39">
        <f>(MATRIX!K29/MATRIX!T29)*100</f>
        <v>20</v>
      </c>
      <c r="D20" s="39">
        <f>(MATRIX!M29/MATRIX!T29)*100</f>
        <v>20</v>
      </c>
      <c r="E20" s="39">
        <f>(MATRIX!O29/MATRIX!T29)*100</f>
        <v>20</v>
      </c>
      <c r="F20" s="48">
        <f>(MATRIX!Q29/MATRIX!T29)*100</f>
        <v>20</v>
      </c>
    </row>
    <row r="21" spans="1:6" ht="12.75">
      <c r="A21" s="49" t="s">
        <v>2</v>
      </c>
      <c r="B21" s="50">
        <f>(MATRIX!I30/MATRIX!T30)*100</f>
        <v>20</v>
      </c>
      <c r="C21" s="40">
        <f>(MATRIX!K30/MATRIX!T30)*100</f>
        <v>20</v>
      </c>
      <c r="D21" s="40">
        <f>(MATRIX!M30/MATRIX!T30)*100</f>
        <v>20</v>
      </c>
      <c r="E21" s="40">
        <f>(MATRIX!O30/MATRIX!T30)*100</f>
        <v>20</v>
      </c>
      <c r="F21" s="51">
        <f>(MATRIX!Q30/MATRIX!T30)*100</f>
        <v>20</v>
      </c>
    </row>
    <row r="22" spans="1:6" ht="12.75">
      <c r="A22" s="42"/>
      <c r="B22" s="47">
        <f>(MATRIX!I32/MATRIX!T32)*100</f>
        <v>20</v>
      </c>
      <c r="C22" s="39">
        <f>(MATRIX!K32/MATRIX!T32)*100</f>
        <v>20</v>
      </c>
      <c r="D22" s="39">
        <f>(MATRIX!M32/MATRIX!T32)*100</f>
        <v>20</v>
      </c>
      <c r="E22" s="39">
        <f>(MATRIX!O32/MATRIX!T32)*100</f>
        <v>20</v>
      </c>
      <c r="F22" s="48">
        <f>(MATRIX!Q32/MATRIX!T32)*100</f>
        <v>20</v>
      </c>
    </row>
    <row r="23" spans="1:6" ht="12.75">
      <c r="A23" s="42"/>
      <c r="B23" s="47">
        <f>(MATRIX!I33/MATRIX!T33)*100</f>
        <v>20</v>
      </c>
      <c r="C23" s="39">
        <f>(MATRIX!K33/MATRIX!T33)*100</f>
        <v>20</v>
      </c>
      <c r="D23" s="39">
        <f>(MATRIX!M33/MATRIX!T33)*100</f>
        <v>20</v>
      </c>
      <c r="E23" s="39">
        <f>(MATRIX!O33/MATRIX!T33)*100</f>
        <v>20</v>
      </c>
      <c r="F23" s="48">
        <f>(MATRIX!Q33/MATRIX!T33)*100</f>
        <v>20</v>
      </c>
    </row>
    <row r="24" spans="1:6" ht="12.75">
      <c r="A24" s="42"/>
      <c r="B24" s="47">
        <f>(MATRIX!I34/MATRIX!T34)*100</f>
        <v>20</v>
      </c>
      <c r="C24" s="39">
        <f>(MATRIX!K34/MATRIX!T34)*100</f>
        <v>20</v>
      </c>
      <c r="D24" s="39">
        <f>(MATRIX!M34/MATRIX!T34)*100</f>
        <v>20</v>
      </c>
      <c r="E24" s="39">
        <f>(MATRIX!O34/MATRIX!T34)*100</f>
        <v>20</v>
      </c>
      <c r="F24" s="48">
        <f>(MATRIX!Q34/MATRIX!T34)*100</f>
        <v>20</v>
      </c>
    </row>
    <row r="25" spans="1:6" ht="12.75">
      <c r="A25" s="42"/>
      <c r="B25" s="47">
        <f>(MATRIX!I35/MATRIX!T35)*100</f>
        <v>20</v>
      </c>
      <c r="C25" s="39">
        <f>(MATRIX!K35/MATRIX!T35)*100</f>
        <v>20</v>
      </c>
      <c r="D25" s="39">
        <f>(MATRIX!M35/MATRIX!T35)*100</f>
        <v>20</v>
      </c>
      <c r="E25" s="39">
        <f>(MATRIX!O35/MATRIX!T35)*100</f>
        <v>20</v>
      </c>
      <c r="F25" s="48">
        <f>(MATRIX!Q35/MATRIX!T35)*100</f>
        <v>20</v>
      </c>
    </row>
    <row r="26" spans="1:6" ht="12.75">
      <c r="A26" s="42"/>
      <c r="B26" s="47">
        <f>(MATRIX!I36/MATRIX!T36)*100</f>
        <v>20</v>
      </c>
      <c r="C26" s="39">
        <f>(MATRIX!K36/MATRIX!T36)*100</f>
        <v>20</v>
      </c>
      <c r="D26" s="39">
        <f>(MATRIX!M36/MATRIX!T36)*100</f>
        <v>20</v>
      </c>
      <c r="E26" s="39">
        <f>(MATRIX!O36/MATRIX!T36)*100</f>
        <v>20</v>
      </c>
      <c r="F26" s="48">
        <f>(MATRIX!Q36/MATRIX!T36)*100</f>
        <v>20</v>
      </c>
    </row>
    <row r="27" spans="1:6" ht="12.75">
      <c r="A27" s="42"/>
      <c r="B27" s="47">
        <f>(MATRIX!I37/MATRIX!T37)*100</f>
        <v>20</v>
      </c>
      <c r="C27" s="39">
        <f>(MATRIX!K37/MATRIX!T37)*100</f>
        <v>20</v>
      </c>
      <c r="D27" s="39">
        <f>(MATRIX!M37/MATRIX!T37)*100</f>
        <v>20</v>
      </c>
      <c r="E27" s="39">
        <f>(MATRIX!O37/MATRIX!T37)*100</f>
        <v>20</v>
      </c>
      <c r="F27" s="48">
        <f>(MATRIX!Q37/MATRIX!T37)*100</f>
        <v>20</v>
      </c>
    </row>
    <row r="28" spans="1:6" ht="13.5" thickBot="1">
      <c r="A28" s="49" t="s">
        <v>54</v>
      </c>
      <c r="B28" s="52">
        <f>(MATRIX!I38/MATRIX!T38)*100</f>
        <v>20</v>
      </c>
      <c r="C28" s="41">
        <f>(MATRIX!K38/MATRIX!T38)*100</f>
        <v>20</v>
      </c>
      <c r="D28" s="41">
        <f>(MATRIX!M38/MATRIX!T38)*100</f>
        <v>20</v>
      </c>
      <c r="E28" s="41">
        <f>(MATRIX!O38/MATRIX!T38)*100</f>
        <v>20</v>
      </c>
      <c r="F28" s="53">
        <f>(MATRIX!Q38/MATRIX!T38)*100</f>
        <v>20</v>
      </c>
    </row>
    <row r="29" spans="1:6" ht="12.75">
      <c r="A29" s="37"/>
      <c r="B29" s="38"/>
      <c r="C29" s="38"/>
      <c r="D29" s="38"/>
      <c r="E29" s="38"/>
      <c r="F29" s="38"/>
    </row>
    <row r="30" ht="12.75">
      <c r="A30" s="37"/>
    </row>
    <row r="31" ht="12.75">
      <c r="A31" s="3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2008-01-31T19:47:03Z</cp:lastPrinted>
  <dcterms:created xsi:type="dcterms:W3CDTF">1996-10-14T23:33:28Z</dcterms:created>
  <dcterms:modified xsi:type="dcterms:W3CDTF">2008-04-04T10:59:48Z</dcterms:modified>
  <cp:category/>
  <cp:version/>
  <cp:contentType/>
  <cp:contentStatus/>
</cp:coreProperties>
</file>